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80" yWindow="300" windowWidth="27795" windowHeight="12405" tabRatio="720"/>
  </bookViews>
  <sheets>
    <sheet name="Title Page" sheetId="15" r:id="rId1"/>
    <sheet name="Sources and Efficiencies" sheetId="1" r:id="rId2"/>
    <sheet name="Mid-To-End Point Factors" sheetId="5" r:id="rId3"/>
    <sheet name="US Domestic NG" sheetId="3" r:id="rId4"/>
    <sheet name="Case descriptions" sheetId="4" r:id="rId5"/>
    <sheet name="SOFC Manufacturing" sheetId="2" r:id="rId6"/>
    <sheet name="NGCC-1" sheetId="6" r:id="rId7"/>
    <sheet name="NGCC-2" sheetId="7" r:id="rId8"/>
    <sheet name="NGCC-3" sheetId="8" r:id="rId9"/>
    <sheet name="NGCC-4" sheetId="9" r:id="rId10"/>
    <sheet name="SOFC-1" sheetId="10" r:id="rId11"/>
    <sheet name="SOFC-2" sheetId="11" r:id="rId12"/>
    <sheet name="SOFC-3" sheetId="12" r:id="rId13"/>
    <sheet name="SOFC-4" sheetId="13" r:id="rId14"/>
    <sheet name="Monte Carlo Results" sheetId="16" r:id="rId15"/>
  </sheets>
  <definedNames>
    <definedName name="_Ref328573368" localSheetId="4">'Case descriptions'!$B$20</definedName>
    <definedName name="_Ref341360430" localSheetId="4">'Case descriptions'!$B$21</definedName>
    <definedName name="_Ref341781289" localSheetId="4">'Case descriptions'!$B$19</definedName>
  </definedNames>
  <calcPr calcId="145621"/>
</workbook>
</file>

<file path=xl/calcChain.xml><?xml version="1.0" encoding="utf-8"?>
<calcChain xmlns="http://schemas.openxmlformats.org/spreadsheetml/2006/main">
  <c r="K35" i="13" l="1"/>
  <c r="K34" i="13"/>
  <c r="K33" i="13"/>
  <c r="K32" i="13"/>
  <c r="K31" i="13"/>
  <c r="K30" i="13"/>
  <c r="K29" i="13"/>
  <c r="K28" i="13"/>
  <c r="K27" i="13"/>
  <c r="K26" i="13"/>
  <c r="K25" i="13"/>
  <c r="K24" i="13"/>
  <c r="K23" i="13"/>
  <c r="K18" i="13"/>
  <c r="K17" i="13"/>
  <c r="K16" i="13"/>
  <c r="K15" i="13"/>
  <c r="K14" i="13"/>
  <c r="K13" i="13"/>
  <c r="K12" i="13"/>
  <c r="K11" i="13"/>
  <c r="K35" i="12"/>
  <c r="K34" i="12"/>
  <c r="K33" i="12"/>
  <c r="K32" i="12"/>
  <c r="K31" i="12"/>
  <c r="K30" i="12"/>
  <c r="K29" i="12"/>
  <c r="K28" i="12"/>
  <c r="K27" i="12"/>
  <c r="K26" i="12"/>
  <c r="K25" i="12"/>
  <c r="K24" i="12"/>
  <c r="K23" i="12"/>
  <c r="K18" i="12"/>
  <c r="K17" i="12"/>
  <c r="K16" i="12"/>
  <c r="K15" i="12"/>
  <c r="K14" i="12"/>
  <c r="K13" i="12"/>
  <c r="K12" i="12"/>
  <c r="K11" i="12"/>
  <c r="K35" i="11"/>
  <c r="K34" i="11"/>
  <c r="K33" i="11"/>
  <c r="K32" i="11"/>
  <c r="K31" i="11"/>
  <c r="K30" i="11"/>
  <c r="K29" i="11"/>
  <c r="K28" i="11"/>
  <c r="K27" i="11"/>
  <c r="K26" i="11"/>
  <c r="K25" i="11"/>
  <c r="K24" i="11"/>
  <c r="K23" i="11"/>
  <c r="K18" i="11"/>
  <c r="K17" i="11"/>
  <c r="K16" i="11"/>
  <c r="K15" i="11"/>
  <c r="K14" i="11"/>
  <c r="K13" i="11"/>
  <c r="K12" i="11"/>
  <c r="K11" i="11"/>
  <c r="K24" i="10"/>
  <c r="K25" i="10"/>
  <c r="K26" i="10"/>
  <c r="K27" i="10"/>
  <c r="K28" i="10"/>
  <c r="K29" i="10"/>
  <c r="K30" i="10"/>
  <c r="K31" i="10"/>
  <c r="K32" i="10"/>
  <c r="K33" i="10"/>
  <c r="K34" i="10"/>
  <c r="K35" i="10"/>
  <c r="K23" i="10"/>
  <c r="M21" i="2"/>
  <c r="M22" i="2"/>
  <c r="M23" i="2"/>
  <c r="M24" i="2"/>
  <c r="M25" i="2"/>
  <c r="M26" i="2"/>
  <c r="M27" i="2"/>
  <c r="M28" i="2"/>
  <c r="M20" i="2"/>
  <c r="K12" i="10"/>
  <c r="K13" i="10"/>
  <c r="K14" i="10"/>
  <c r="K15" i="10"/>
  <c r="K16" i="10"/>
  <c r="K17" i="10"/>
  <c r="K18" i="10"/>
  <c r="K11" i="10"/>
  <c r="O57" i="10" l="1"/>
  <c r="O56" i="10"/>
  <c r="O55" i="10"/>
  <c r="O54" i="10"/>
  <c r="O53" i="10"/>
  <c r="O52" i="10"/>
  <c r="O51" i="10"/>
  <c r="O50" i="10"/>
  <c r="O49" i="10"/>
  <c r="O48" i="10"/>
  <c r="O47" i="10"/>
  <c r="O46" i="10"/>
  <c r="O45" i="10"/>
  <c r="O44" i="10"/>
  <c r="O43" i="10"/>
  <c r="O42" i="10"/>
  <c r="O41" i="10"/>
  <c r="O40" i="10"/>
  <c r="O83" i="10"/>
  <c r="O82" i="10"/>
  <c r="O81" i="10"/>
  <c r="O80" i="10"/>
  <c r="O79" i="10"/>
  <c r="O78" i="10"/>
  <c r="O77" i="10"/>
  <c r="O76" i="10"/>
  <c r="O75" i="10"/>
  <c r="O74" i="10"/>
  <c r="O73" i="10"/>
  <c r="O72" i="10"/>
  <c r="O71" i="10"/>
  <c r="O70" i="10"/>
  <c r="O69" i="10"/>
  <c r="O68" i="10"/>
  <c r="O67" i="10"/>
  <c r="O66" i="10"/>
  <c r="O65" i="10"/>
  <c r="O64" i="10"/>
  <c r="O63" i="10"/>
  <c r="I83" i="10"/>
  <c r="I82" i="10"/>
  <c r="I81" i="10"/>
  <c r="I80" i="10"/>
  <c r="I79" i="10"/>
  <c r="I78" i="10"/>
  <c r="I77" i="10"/>
  <c r="I76" i="10"/>
  <c r="I75" i="10"/>
  <c r="I74" i="10"/>
  <c r="I73" i="10"/>
  <c r="I72" i="10"/>
  <c r="I71" i="10"/>
  <c r="I70" i="10"/>
  <c r="I69" i="10"/>
  <c r="I68" i="10"/>
  <c r="I67" i="10"/>
  <c r="I66" i="10"/>
  <c r="I65" i="10"/>
  <c r="I64" i="10"/>
  <c r="I63" i="10"/>
  <c r="I57" i="10"/>
  <c r="I56" i="10"/>
  <c r="I55" i="10"/>
  <c r="I54" i="10"/>
  <c r="I53" i="10"/>
  <c r="I52" i="10"/>
  <c r="I51" i="10"/>
  <c r="I50" i="10"/>
  <c r="I49" i="10"/>
  <c r="I48" i="10"/>
  <c r="I47" i="10"/>
  <c r="I46" i="10"/>
  <c r="I45" i="10"/>
  <c r="I44" i="10"/>
  <c r="I43" i="10"/>
  <c r="I42" i="10"/>
  <c r="I41" i="10"/>
  <c r="I40" i="10"/>
  <c r="O57" i="11"/>
  <c r="O56" i="11"/>
  <c r="O55" i="11"/>
  <c r="O54" i="11"/>
  <c r="O53" i="11"/>
  <c r="O52" i="11"/>
  <c r="O51" i="11"/>
  <c r="O50" i="11"/>
  <c r="O49" i="11"/>
  <c r="O48" i="11"/>
  <c r="O47" i="11"/>
  <c r="O46" i="11"/>
  <c r="O45" i="11"/>
  <c r="O44" i="11"/>
  <c r="O43" i="11"/>
  <c r="O42" i="11"/>
  <c r="O41" i="11"/>
  <c r="O40" i="11"/>
  <c r="O83" i="11"/>
  <c r="O82" i="11"/>
  <c r="O81" i="11"/>
  <c r="O80" i="11"/>
  <c r="O79" i="11"/>
  <c r="O78" i="11"/>
  <c r="O77" i="11"/>
  <c r="O76" i="11"/>
  <c r="O75" i="11"/>
  <c r="O74" i="11"/>
  <c r="O73" i="11"/>
  <c r="O72" i="11"/>
  <c r="O71" i="11"/>
  <c r="O70" i="11"/>
  <c r="O69" i="11"/>
  <c r="O68" i="11"/>
  <c r="O67" i="11"/>
  <c r="O66" i="11"/>
  <c r="O65" i="11"/>
  <c r="O64" i="11"/>
  <c r="O63" i="11"/>
  <c r="I83" i="11"/>
  <c r="I82" i="11"/>
  <c r="I81" i="11"/>
  <c r="I80" i="11"/>
  <c r="I79" i="11"/>
  <c r="I78" i="11"/>
  <c r="I77" i="11"/>
  <c r="I76" i="11"/>
  <c r="I75" i="11"/>
  <c r="I74" i="11"/>
  <c r="I73" i="11"/>
  <c r="I72" i="11"/>
  <c r="I71" i="11"/>
  <c r="I70" i="11"/>
  <c r="I69" i="11"/>
  <c r="I68" i="11"/>
  <c r="I67" i="11"/>
  <c r="I66" i="11"/>
  <c r="I65" i="11"/>
  <c r="I64" i="11"/>
  <c r="I63" i="11"/>
  <c r="I57" i="11"/>
  <c r="I56" i="11"/>
  <c r="I55" i="11"/>
  <c r="I54" i="11"/>
  <c r="I53" i="11"/>
  <c r="I52" i="11"/>
  <c r="I51" i="11"/>
  <c r="I50" i="11"/>
  <c r="I49" i="11"/>
  <c r="I48" i="11"/>
  <c r="I47" i="11"/>
  <c r="I46" i="11"/>
  <c r="I45" i="11"/>
  <c r="I44" i="11"/>
  <c r="I43" i="11"/>
  <c r="I42" i="11"/>
  <c r="I41" i="11"/>
  <c r="I40" i="11"/>
  <c r="O82" i="13"/>
  <c r="O81" i="13"/>
  <c r="O80" i="13"/>
  <c r="O79" i="13"/>
  <c r="O78" i="13"/>
  <c r="O77" i="13"/>
  <c r="O76" i="13"/>
  <c r="O75" i="13"/>
  <c r="O74" i="13"/>
  <c r="O73" i="13"/>
  <c r="O72" i="13"/>
  <c r="O71" i="13"/>
  <c r="O70" i="13"/>
  <c r="O69" i="13"/>
  <c r="O68" i="13"/>
  <c r="O67" i="13"/>
  <c r="O66" i="13"/>
  <c r="O65" i="13"/>
  <c r="O64" i="13"/>
  <c r="O63" i="13"/>
  <c r="O62" i="13"/>
  <c r="O57" i="13"/>
  <c r="O56" i="13"/>
  <c r="O55" i="13"/>
  <c r="O54" i="13"/>
  <c r="O53" i="13"/>
  <c r="O52" i="13"/>
  <c r="O51" i="13"/>
  <c r="O50" i="13"/>
  <c r="O49" i="13"/>
  <c r="O48" i="13"/>
  <c r="O47" i="13"/>
  <c r="O46" i="13"/>
  <c r="O45" i="13"/>
  <c r="O44" i="13"/>
  <c r="O43" i="13"/>
  <c r="O42" i="13"/>
  <c r="O41" i="13"/>
  <c r="O40" i="13"/>
  <c r="L82" i="13"/>
  <c r="L81" i="13"/>
  <c r="L80" i="13"/>
  <c r="L79" i="13"/>
  <c r="L78" i="13"/>
  <c r="L77" i="13"/>
  <c r="L76" i="13"/>
  <c r="L75" i="13"/>
  <c r="L74" i="13"/>
  <c r="L73" i="13"/>
  <c r="L72" i="13"/>
  <c r="L71" i="13"/>
  <c r="L70" i="13"/>
  <c r="L69" i="13"/>
  <c r="L68" i="13"/>
  <c r="L67" i="13"/>
  <c r="L66" i="13"/>
  <c r="L65" i="13"/>
  <c r="L64" i="13"/>
  <c r="L63" i="13"/>
  <c r="L62" i="13"/>
  <c r="L57" i="13"/>
  <c r="L56" i="13"/>
  <c r="L55" i="13"/>
  <c r="L54" i="13"/>
  <c r="L53" i="13"/>
  <c r="L52" i="13"/>
  <c r="L51" i="13"/>
  <c r="L50" i="13"/>
  <c r="L49" i="13"/>
  <c r="L48" i="13"/>
  <c r="L47" i="13"/>
  <c r="L46" i="13"/>
  <c r="L45" i="13"/>
  <c r="L44" i="13"/>
  <c r="L43" i="13"/>
  <c r="L42" i="13"/>
  <c r="L41" i="13"/>
  <c r="L40" i="13"/>
  <c r="I82" i="13"/>
  <c r="I81" i="13"/>
  <c r="I80" i="13"/>
  <c r="I79" i="13"/>
  <c r="I78" i="13"/>
  <c r="I77" i="13"/>
  <c r="I76" i="13"/>
  <c r="I75" i="13"/>
  <c r="I74" i="13"/>
  <c r="I73" i="13"/>
  <c r="I72" i="13"/>
  <c r="I71" i="13"/>
  <c r="I70" i="13"/>
  <c r="I69" i="13"/>
  <c r="I68" i="13"/>
  <c r="I67" i="13"/>
  <c r="I66" i="13"/>
  <c r="I65" i="13"/>
  <c r="I64" i="13"/>
  <c r="I63" i="13"/>
  <c r="I62" i="13"/>
  <c r="I57" i="13"/>
  <c r="I56" i="13"/>
  <c r="I55" i="13"/>
  <c r="I54" i="13"/>
  <c r="I53" i="13"/>
  <c r="I52" i="13"/>
  <c r="I51" i="13"/>
  <c r="I50" i="13"/>
  <c r="I49" i="13"/>
  <c r="I48" i="13"/>
  <c r="I47" i="13"/>
  <c r="I46" i="13"/>
  <c r="I45" i="13"/>
  <c r="I44" i="13"/>
  <c r="I43" i="13"/>
  <c r="I42" i="13"/>
  <c r="I41" i="13"/>
  <c r="I40" i="13"/>
  <c r="O82" i="12"/>
  <c r="O81" i="12"/>
  <c r="O80" i="12"/>
  <c r="O79" i="12"/>
  <c r="O78" i="12"/>
  <c r="O77" i="12"/>
  <c r="O76" i="12"/>
  <c r="O75" i="12"/>
  <c r="O74" i="12"/>
  <c r="O73" i="12"/>
  <c r="O72" i="12"/>
  <c r="O71" i="12"/>
  <c r="O70" i="12"/>
  <c r="O69" i="12"/>
  <c r="O68" i="12"/>
  <c r="O67" i="12"/>
  <c r="O66" i="12"/>
  <c r="O65" i="12"/>
  <c r="O64" i="12"/>
  <c r="O63" i="12"/>
  <c r="O62" i="12"/>
  <c r="O57" i="12"/>
  <c r="O56" i="12"/>
  <c r="O55" i="12"/>
  <c r="O54" i="12"/>
  <c r="O53" i="12"/>
  <c r="O52" i="12"/>
  <c r="O51" i="12"/>
  <c r="O50" i="12"/>
  <c r="O49" i="12"/>
  <c r="O48" i="12"/>
  <c r="O47" i="12"/>
  <c r="O46" i="12"/>
  <c r="O45" i="12"/>
  <c r="O44" i="12"/>
  <c r="O43" i="12"/>
  <c r="O42" i="12"/>
  <c r="O41" i="12"/>
  <c r="O40" i="12"/>
  <c r="I82" i="12"/>
  <c r="I81" i="12"/>
  <c r="I80" i="12"/>
  <c r="I79" i="12"/>
  <c r="I78" i="12"/>
  <c r="I77" i="12"/>
  <c r="I76" i="12"/>
  <c r="I75" i="12"/>
  <c r="I74" i="12"/>
  <c r="I73" i="12"/>
  <c r="I72" i="12"/>
  <c r="I71" i="12"/>
  <c r="I70" i="12"/>
  <c r="I69" i="12"/>
  <c r="I68" i="12"/>
  <c r="I67" i="12"/>
  <c r="I66" i="12"/>
  <c r="I65" i="12"/>
  <c r="I64" i="12"/>
  <c r="I63" i="12"/>
  <c r="I62" i="12"/>
  <c r="I57" i="12"/>
  <c r="I56" i="12"/>
  <c r="I55" i="12"/>
  <c r="I54" i="12"/>
  <c r="I53" i="12"/>
  <c r="I52" i="12"/>
  <c r="I51" i="12"/>
  <c r="I50" i="12"/>
  <c r="I49" i="12"/>
  <c r="I48" i="12"/>
  <c r="I47" i="12"/>
  <c r="I46" i="12"/>
  <c r="I45" i="12"/>
  <c r="I44" i="12"/>
  <c r="I43" i="12"/>
  <c r="I42" i="12"/>
  <c r="I41" i="12"/>
  <c r="I40" i="12"/>
  <c r="L82" i="12"/>
  <c r="L81" i="12"/>
  <c r="L80" i="12"/>
  <c r="L79" i="12"/>
  <c r="L78" i="12"/>
  <c r="L77" i="12"/>
  <c r="L76" i="12"/>
  <c r="L75" i="12"/>
  <c r="L74" i="12"/>
  <c r="L73" i="12"/>
  <c r="L72" i="12"/>
  <c r="L71" i="12"/>
  <c r="L70" i="12"/>
  <c r="L69" i="12"/>
  <c r="L68" i="12"/>
  <c r="L67" i="12"/>
  <c r="L66" i="12"/>
  <c r="L65" i="12"/>
  <c r="L64" i="12"/>
  <c r="L63" i="12"/>
  <c r="L62" i="12"/>
  <c r="L57" i="12"/>
  <c r="L56" i="12"/>
  <c r="L55" i="12"/>
  <c r="L54" i="12"/>
  <c r="L53" i="12"/>
  <c r="L52" i="12"/>
  <c r="L51" i="12"/>
  <c r="L50" i="12"/>
  <c r="L49" i="12"/>
  <c r="L48" i="12"/>
  <c r="L47" i="12"/>
  <c r="L46" i="12"/>
  <c r="L45" i="12"/>
  <c r="L44" i="12"/>
  <c r="L43" i="12"/>
  <c r="L42" i="12"/>
  <c r="L41" i="12"/>
  <c r="L40" i="12"/>
  <c r="L83" i="11"/>
  <c r="L82" i="11"/>
  <c r="L81" i="11"/>
  <c r="L80" i="11"/>
  <c r="L79" i="11"/>
  <c r="L78" i="11"/>
  <c r="L77" i="11"/>
  <c r="L76" i="11"/>
  <c r="L75" i="11"/>
  <c r="L74" i="11"/>
  <c r="L73" i="11"/>
  <c r="L72" i="11"/>
  <c r="L71" i="11"/>
  <c r="L70" i="11"/>
  <c r="L69" i="11"/>
  <c r="L68" i="11"/>
  <c r="L67" i="11"/>
  <c r="L66" i="11"/>
  <c r="L65" i="11"/>
  <c r="L64" i="11"/>
  <c r="L63" i="11"/>
  <c r="L57" i="11"/>
  <c r="L56" i="11"/>
  <c r="L55" i="11"/>
  <c r="L54" i="11"/>
  <c r="L53" i="11"/>
  <c r="L52" i="11"/>
  <c r="L51" i="11"/>
  <c r="L50" i="11"/>
  <c r="L49" i="11"/>
  <c r="L48" i="11"/>
  <c r="L47" i="11"/>
  <c r="L46" i="11"/>
  <c r="L45" i="11"/>
  <c r="L44" i="11"/>
  <c r="L43" i="11"/>
  <c r="L42" i="11"/>
  <c r="L41" i="11"/>
  <c r="L40" i="11"/>
  <c r="L83" i="10"/>
  <c r="L82" i="10"/>
  <c r="L81" i="10"/>
  <c r="L80" i="10"/>
  <c r="L79" i="10"/>
  <c r="L78" i="10"/>
  <c r="L77" i="10"/>
  <c r="L76" i="10"/>
  <c r="L75" i="10"/>
  <c r="L74" i="10"/>
  <c r="L73" i="10"/>
  <c r="L72" i="10"/>
  <c r="L71" i="10"/>
  <c r="L70" i="10"/>
  <c r="L69" i="10"/>
  <c r="L68" i="10"/>
  <c r="L67" i="10"/>
  <c r="L66" i="10"/>
  <c r="L65" i="10"/>
  <c r="L64" i="10"/>
  <c r="L63" i="10"/>
  <c r="L40" i="10"/>
  <c r="L41" i="10"/>
  <c r="L42" i="10"/>
  <c r="L43" i="10"/>
  <c r="L44" i="10"/>
  <c r="L45" i="10"/>
  <c r="L46" i="10"/>
  <c r="L47" i="10"/>
  <c r="L48" i="10"/>
  <c r="L49" i="10"/>
  <c r="L50" i="10"/>
  <c r="L51" i="10"/>
  <c r="L52" i="10"/>
  <c r="L53" i="10"/>
  <c r="L54" i="10"/>
  <c r="L55" i="10"/>
  <c r="L56" i="10"/>
  <c r="L57" i="10"/>
  <c r="B14" i="2" l="1"/>
</calcChain>
</file>

<file path=xl/comments1.xml><?xml version="1.0" encoding="utf-8"?>
<comments xmlns="http://schemas.openxmlformats.org/spreadsheetml/2006/main">
  <authors>
    <author>Jake</author>
  </authors>
  <commentList>
    <comment ref="B5" authorId="0">
      <text>
        <r>
          <rPr>
            <b/>
            <sz val="9"/>
            <color indexed="81"/>
            <rFont val="Tahoma"/>
            <family val="2"/>
          </rPr>
          <t>Thermal Efficiency</t>
        </r>
        <r>
          <rPr>
            <sz val="9"/>
            <color indexed="81"/>
            <rFont val="Tahoma"/>
            <family val="2"/>
          </rPr>
          <t xml:space="preserve"> is defined as the final electrical output of the plant per unit of energy entering the plant as fuel. This information is used to back-calculate fossil fuel depletion statistics for the SOFC manufacturing stage.</t>
        </r>
      </text>
    </comment>
    <comment ref="F12" authorId="0">
      <text>
        <r>
          <rPr>
            <sz val="9"/>
            <color indexed="81"/>
            <rFont val="Tahoma"/>
            <family val="2"/>
          </rPr>
          <t>Same overall thermal efficiency as bituminous coal, but with a lower heating value and therefore a larger amount of fuel required</t>
        </r>
      </text>
    </comment>
  </commentList>
</comments>
</file>

<file path=xl/comments2.xml><?xml version="1.0" encoding="utf-8"?>
<comments xmlns="http://schemas.openxmlformats.org/spreadsheetml/2006/main">
  <authors>
    <author>Jake</author>
  </authors>
  <commentList>
    <comment ref="C5" authorId="0">
      <text>
        <r>
          <rPr>
            <b/>
            <sz val="9"/>
            <color indexed="81"/>
            <rFont val="Tahoma"/>
            <family val="2"/>
          </rPr>
          <t>Transmission Losses</t>
        </r>
        <r>
          <rPr>
            <sz val="9"/>
            <color indexed="81"/>
            <rFont val="Tahoma"/>
            <family val="2"/>
          </rPr>
          <t xml:space="preserve"> denote whether or not the end-point of the LCA is at the gate of the plant, or at the end-consumer, which is the assumed" grave" of the electricity produced by any plant. It is assumed that an average of 7% of the electrical power output by the plant is lost to transmission inefficiencies stemming from transformers, line losses, etc. over the average distance power travels to consumers in the United States.</t>
        </r>
      </text>
    </comment>
  </commentList>
</comments>
</file>

<file path=xl/comments3.xml><?xml version="1.0" encoding="utf-8"?>
<comments xmlns="http://schemas.openxmlformats.org/spreadsheetml/2006/main">
  <authors>
    <author>Jake</author>
  </authors>
  <commentList>
    <comment ref="F7" authorId="0">
      <text>
        <r>
          <rPr>
            <sz val="9"/>
            <color indexed="81"/>
            <rFont val="Tahoma"/>
            <family val="2"/>
          </rPr>
          <t>Note that metal consumption is present in the inventory and analysis, but is disregarded when SOFC/NGCC comparisons are made due to a lack of data for the NGCC
All flows in this inventory are scaled to one SOFC stack and its associate BoP requirements</t>
        </r>
      </text>
    </comment>
    <comment ref="A8" authorId="0">
      <text>
        <r>
          <rPr>
            <sz val="9"/>
            <color indexed="81"/>
            <rFont val="Tahoma"/>
            <family val="2"/>
          </rPr>
          <t>Obtained from Karakoussis et. al; (2000).</t>
        </r>
      </text>
    </comment>
    <comment ref="A16" authorId="0">
      <text>
        <r>
          <rPr>
            <sz val="9"/>
            <color indexed="81"/>
            <rFont val="Tahoma"/>
            <family val="2"/>
          </rPr>
          <t xml:space="preserve">Obtained from EPA eGRID study (2009)
</t>
        </r>
      </text>
    </comment>
    <comment ref="A26" authorId="0">
      <text>
        <r>
          <rPr>
            <sz val="9"/>
            <color indexed="81"/>
            <rFont val="Tahoma"/>
            <family val="2"/>
          </rPr>
          <t>From eGRID study (2009) unless otherwise stated</t>
        </r>
      </text>
    </comment>
    <comment ref="B28" authorId="0">
      <text>
        <r>
          <rPr>
            <sz val="9"/>
            <color indexed="81"/>
            <rFont val="Tahoma"/>
            <family val="2"/>
          </rPr>
          <t>From 2011 EPA emissions summary (online). Found by applying total annual emissions and total annual electricity generated. Verified to be close to other sources</t>
        </r>
      </text>
    </comment>
    <comment ref="B31" authorId="0">
      <text>
        <r>
          <rPr>
            <sz val="9"/>
            <color indexed="81"/>
            <rFont val="Tahoma"/>
            <family val="2"/>
          </rPr>
          <t xml:space="preserve">No direct data; assumed to be average of particulate emissions in studies presented in </t>
        </r>
        <r>
          <rPr>
            <i/>
            <sz val="9"/>
            <color indexed="81"/>
            <rFont val="Tahoma"/>
            <family val="2"/>
          </rPr>
          <t>Green Chemistry and Engineering</t>
        </r>
        <r>
          <rPr>
            <sz val="9"/>
            <color indexed="81"/>
            <rFont val="Tahoma"/>
            <family val="2"/>
          </rPr>
          <t xml:space="preserve"> Jiminez-Gonzalez, 2011)</t>
        </r>
      </text>
    </comment>
    <comment ref="F32" authorId="0">
      <text>
        <r>
          <rPr>
            <sz val="9"/>
            <color indexed="81"/>
            <rFont val="Tahoma"/>
            <family val="2"/>
          </rPr>
          <t>Note that metal consumption is present in the inventory and analysis, but is disregarded when SOFC/NGCC comparisons are made due to a lack of data for the NGCC</t>
        </r>
      </text>
    </comment>
    <comment ref="A38" authorId="0">
      <text>
        <r>
          <rPr>
            <sz val="9"/>
            <color indexed="81"/>
            <rFont val="Tahoma"/>
            <family val="2"/>
          </rPr>
          <t>Determined from energy content per unit mass and accounting for process efficiencies and associated losses</t>
        </r>
      </text>
    </comment>
    <comment ref="F55" authorId="0">
      <text>
        <r>
          <rPr>
            <sz val="9"/>
            <color indexed="81"/>
            <rFont val="Tahoma"/>
            <family val="2"/>
          </rPr>
          <t>Note that metal consumption is present in the inventory and analysis, but is disregarded for endpoints</t>
        </r>
      </text>
    </comment>
  </commentList>
</comments>
</file>

<file path=xl/comments4.xml><?xml version="1.0" encoding="utf-8"?>
<comments xmlns="http://schemas.openxmlformats.org/spreadsheetml/2006/main">
  <authors>
    <author>Jake</author>
  </authors>
  <commentList>
    <comment ref="F55" authorId="0">
      <text>
        <r>
          <rPr>
            <sz val="9"/>
            <color indexed="81"/>
            <rFont val="Tahoma"/>
            <family val="2"/>
          </rPr>
          <t>Note that metal consumption is present in the inventory and analysis, but is disregarded for endpoints</t>
        </r>
      </text>
    </comment>
  </commentList>
</comments>
</file>

<file path=xl/comments5.xml><?xml version="1.0" encoding="utf-8"?>
<comments xmlns="http://schemas.openxmlformats.org/spreadsheetml/2006/main">
  <authors>
    <author>Jake</author>
  </authors>
  <commentList>
    <comment ref="F55" authorId="0">
      <text>
        <r>
          <rPr>
            <sz val="9"/>
            <color indexed="81"/>
            <rFont val="Tahoma"/>
            <family val="2"/>
          </rPr>
          <t>Note that metal consumption is present in the inventory and analysis, but is disregarded for endpoints</t>
        </r>
      </text>
    </comment>
  </commentList>
</comments>
</file>

<file path=xl/comments6.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this includes the contributions made by the CO2 pipeline capital investments, converted to a per-unit of energy basis</t>
        </r>
      </text>
    </comment>
    <comment ref="A48" authorId="0">
      <text>
        <r>
          <rPr>
            <sz val="9"/>
            <color indexed="81"/>
            <rFont val="Tahoma"/>
            <family val="2"/>
          </rPr>
          <t>Calculates the emissions generated and accounted for during the comissioning and operation of the pipeline</t>
        </r>
      </text>
    </comment>
    <comment ref="B54" authorId="0">
      <text>
        <r>
          <rPr>
            <b/>
            <sz val="9"/>
            <color indexed="81"/>
            <rFont val="Tahoma"/>
            <family val="2"/>
          </rPr>
          <t>Trace</t>
        </r>
      </text>
    </comment>
    <comment ref="B55" authorId="0">
      <text>
        <r>
          <rPr>
            <b/>
            <sz val="9"/>
            <color indexed="81"/>
            <rFont val="Tahoma"/>
            <family val="2"/>
          </rPr>
          <t>Trace</t>
        </r>
      </text>
    </comment>
    <comment ref="F55" authorId="0">
      <text>
        <r>
          <rPr>
            <sz val="9"/>
            <color indexed="81"/>
            <rFont val="Tahoma"/>
            <family val="2"/>
          </rPr>
          <t>Note that metal consumption is present in the inventory and analysis, but is disregarded for endpoints</t>
        </r>
      </text>
    </comment>
    <comment ref="B71" authorId="0">
      <text>
        <r>
          <rPr>
            <b/>
            <sz val="9"/>
            <color indexed="81"/>
            <rFont val="Tahoma"/>
            <family val="2"/>
          </rPr>
          <t>Trace</t>
        </r>
      </text>
    </comment>
  </commentList>
</comments>
</file>

<file path=xl/comments7.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this includes the contributions made by the CO2 pipeline capital investments, converted to a per-unit of energy basis</t>
        </r>
      </text>
    </comment>
    <comment ref="A48" authorId="0">
      <text>
        <r>
          <rPr>
            <sz val="9"/>
            <color indexed="81"/>
            <rFont val="Tahoma"/>
            <family val="2"/>
          </rPr>
          <t>Calculates the emissions generated and accounted for during the comissioning and operation of the pipeline</t>
        </r>
      </text>
    </comment>
    <comment ref="B54" authorId="0">
      <text>
        <r>
          <rPr>
            <b/>
            <sz val="9"/>
            <color indexed="81"/>
            <rFont val="Tahoma"/>
            <family val="2"/>
          </rPr>
          <t>Trace</t>
        </r>
      </text>
    </comment>
    <comment ref="B55" authorId="0">
      <text>
        <r>
          <rPr>
            <b/>
            <sz val="9"/>
            <color indexed="81"/>
            <rFont val="Tahoma"/>
            <family val="2"/>
          </rPr>
          <t>Trace</t>
        </r>
      </text>
    </comment>
    <comment ref="F55" authorId="0">
      <text>
        <r>
          <rPr>
            <sz val="9"/>
            <color indexed="81"/>
            <rFont val="Tahoma"/>
            <family val="2"/>
          </rPr>
          <t>Note that metal consumption is present in the inventory and analysis, but is disregarded for endpoints</t>
        </r>
      </text>
    </comment>
    <comment ref="B71" authorId="0">
      <text>
        <r>
          <rPr>
            <b/>
            <sz val="9"/>
            <color indexed="81"/>
            <rFont val="Tahoma"/>
            <family val="2"/>
          </rPr>
          <t>Trace</t>
        </r>
      </text>
    </comment>
  </commentList>
</comments>
</file>

<file path=xl/comments8.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3" authorId="0">
      <text>
        <r>
          <rPr>
            <sz val="9"/>
            <color indexed="81"/>
            <rFont val="Tahoma"/>
            <family val="2"/>
          </rPr>
          <t>Hydrogen is an insinificant emission for the NGCC, but it is accounted for in the SOFC case.</t>
        </r>
      </text>
    </comment>
    <comment ref="B24" authorId="0">
      <text>
        <r>
          <rPr>
            <sz val="9"/>
            <color indexed="81"/>
            <rFont val="Tahoma"/>
            <family val="2"/>
          </rPr>
          <t>Water is generated as a byuproduct in this plant. For LCA purposes, the net water consumption is assumed to be zero.</t>
        </r>
      </text>
    </comment>
    <comment ref="G39" authorId="0">
      <text>
        <r>
          <rPr>
            <sz val="9"/>
            <color indexed="81"/>
            <rFont val="Tahoma"/>
            <family val="2"/>
          </rPr>
          <t>Mid-points for actually operating the plant (from the inventory listed above)</t>
        </r>
      </text>
    </comment>
    <comment ref="H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9" authorId="0">
      <text>
        <r>
          <rPr>
            <sz val="9"/>
            <color indexed="81"/>
            <rFont val="Tahoma"/>
            <family val="2"/>
          </rPr>
          <t>Mid-points for actually operating the plant (from the inventory listed above)</t>
        </r>
      </text>
    </comment>
    <comment ref="K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9" authorId="0">
      <text>
        <r>
          <rPr>
            <sz val="9"/>
            <color indexed="81"/>
            <rFont val="Tahoma"/>
            <family val="2"/>
          </rPr>
          <t>Mid-points for actually operating the plant (from the inventory listed above)</t>
        </r>
      </text>
    </comment>
    <comment ref="N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B42" authorId="0">
      <text>
        <r>
          <rPr>
            <sz val="9"/>
            <color indexed="81"/>
            <rFont val="Tahoma"/>
            <family val="2"/>
          </rPr>
          <t>Water is generated as a byuproduct in this plant. For LCA purposes, the net water consumption is assumed to be zero.</t>
        </r>
      </text>
    </comment>
    <comment ref="F61" authorId="0">
      <text>
        <r>
          <rPr>
            <sz val="9"/>
            <color indexed="81"/>
            <rFont val="Tahoma"/>
            <family val="2"/>
          </rPr>
          <t>Note that metal consumption is present in the inventory and analysis, but is disregarded for endpoints</t>
        </r>
      </text>
    </comment>
    <comment ref="G62" authorId="0">
      <text>
        <r>
          <rPr>
            <sz val="9"/>
            <color indexed="81"/>
            <rFont val="Tahoma"/>
            <family val="2"/>
          </rPr>
          <t>Mid-points for actually operating the plant (from the inventory listed above)</t>
        </r>
      </text>
    </comment>
    <comment ref="H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2" authorId="0">
      <text>
        <r>
          <rPr>
            <sz val="9"/>
            <color indexed="81"/>
            <rFont val="Tahoma"/>
            <family val="2"/>
          </rPr>
          <t>Mid-points for actually operating the plant (from the inventory listed above)</t>
        </r>
      </text>
    </comment>
    <comment ref="K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2" authorId="0">
      <text>
        <r>
          <rPr>
            <sz val="9"/>
            <color indexed="81"/>
            <rFont val="Tahoma"/>
            <family val="2"/>
          </rPr>
          <t>Mid-points for actually operating the plant (from the inventory listed above)</t>
        </r>
      </text>
    </comment>
    <comment ref="N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List>
</comments>
</file>

<file path=xl/comments9.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3" authorId="0">
      <text>
        <r>
          <rPr>
            <sz val="9"/>
            <color indexed="81"/>
            <rFont val="Tahoma"/>
            <family val="2"/>
          </rPr>
          <t>Hydrogen is an insinificant emission for the NGCC, but it is accounted for in the SOFC case.</t>
        </r>
      </text>
    </comment>
    <comment ref="B24" authorId="0">
      <text>
        <r>
          <rPr>
            <sz val="9"/>
            <color indexed="81"/>
            <rFont val="Tahoma"/>
            <family val="2"/>
          </rPr>
          <t>Water is generated as a byuproduct in this plant. For LCA purposes, the net water consumption is assumed to be zero.</t>
        </r>
      </text>
    </comment>
    <comment ref="G39" authorId="0">
      <text>
        <r>
          <rPr>
            <sz val="9"/>
            <color indexed="81"/>
            <rFont val="Tahoma"/>
            <family val="2"/>
          </rPr>
          <t>Mid-points for actually operating the plant (from the inventory listed above)</t>
        </r>
      </text>
    </comment>
    <comment ref="H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9" authorId="0">
      <text>
        <r>
          <rPr>
            <sz val="9"/>
            <color indexed="81"/>
            <rFont val="Tahoma"/>
            <family val="2"/>
          </rPr>
          <t>Mid-points for actually operating the plant (from the inventory listed above)</t>
        </r>
      </text>
    </comment>
    <comment ref="K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9" authorId="0">
      <text>
        <r>
          <rPr>
            <sz val="9"/>
            <color indexed="81"/>
            <rFont val="Tahoma"/>
            <family val="2"/>
          </rPr>
          <t>Mid-points for actually operating the plant (from the inventory listed above)</t>
        </r>
      </text>
    </comment>
    <comment ref="N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F61" authorId="0">
      <text>
        <r>
          <rPr>
            <sz val="9"/>
            <color indexed="81"/>
            <rFont val="Tahoma"/>
            <family val="2"/>
          </rPr>
          <t>Note that metal consumption is present in the inventory and analysis, but is disregarded for endpoints</t>
        </r>
      </text>
    </comment>
    <comment ref="G62" authorId="0">
      <text>
        <r>
          <rPr>
            <sz val="9"/>
            <color indexed="81"/>
            <rFont val="Tahoma"/>
            <family val="2"/>
          </rPr>
          <t>Mid-points for actually operating the plant (from the inventory listed above)</t>
        </r>
      </text>
    </comment>
    <comment ref="H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2" authorId="0">
      <text>
        <r>
          <rPr>
            <sz val="9"/>
            <color indexed="81"/>
            <rFont val="Tahoma"/>
            <family val="2"/>
          </rPr>
          <t>Mid-points for actually operating the plant (from the inventory listed above)</t>
        </r>
      </text>
    </comment>
    <comment ref="K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2" authorId="0">
      <text>
        <r>
          <rPr>
            <sz val="9"/>
            <color indexed="81"/>
            <rFont val="Tahoma"/>
            <family val="2"/>
          </rPr>
          <t>Mid-points for actually operating the plant (from the inventory listed above)</t>
        </r>
      </text>
    </comment>
    <comment ref="N62"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List>
</comments>
</file>

<file path=xl/comments10.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3" authorId="0">
      <text>
        <r>
          <rPr>
            <sz val="9"/>
            <color indexed="81"/>
            <rFont val="Tahoma"/>
            <family val="2"/>
          </rPr>
          <t>Hydrogen is an insinificant emission for the NGCC, but it is accounted for in the SOFC case.</t>
        </r>
      </text>
    </comment>
    <comment ref="B24" authorId="0">
      <text>
        <r>
          <rPr>
            <sz val="9"/>
            <color indexed="81"/>
            <rFont val="Tahoma"/>
            <family val="2"/>
          </rPr>
          <t>Water is generated as a byuproduct in this plant. For LCA purposes, the net water consumption is assumed to be zero.</t>
        </r>
      </text>
    </comment>
    <comment ref="G39" authorId="0">
      <text>
        <r>
          <rPr>
            <sz val="9"/>
            <color indexed="81"/>
            <rFont val="Tahoma"/>
            <family val="2"/>
          </rPr>
          <t>Mid-points for actually operating the plant (from the inventory listed above)</t>
        </r>
      </text>
    </comment>
    <comment ref="H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9" authorId="0">
      <text>
        <r>
          <rPr>
            <sz val="9"/>
            <color indexed="81"/>
            <rFont val="Tahoma"/>
            <family val="2"/>
          </rPr>
          <t>Mid-points for actually operating the plant (from the inventory listed above)</t>
        </r>
      </text>
    </comment>
    <comment ref="K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9" authorId="0">
      <text>
        <r>
          <rPr>
            <sz val="9"/>
            <color indexed="81"/>
            <rFont val="Tahoma"/>
            <family val="2"/>
          </rPr>
          <t>Mid-points for actually operating the plant (from the inventory listed above)</t>
        </r>
      </text>
    </comment>
    <comment ref="N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A51" authorId="0">
      <text>
        <r>
          <rPr>
            <sz val="9"/>
            <color indexed="81"/>
            <rFont val="Tahoma"/>
            <family val="2"/>
          </rPr>
          <t>Calculates the emissions generated and accounted for during the comissioning and operation of the pipeline</t>
        </r>
      </text>
    </comment>
    <comment ref="B57" authorId="0">
      <text>
        <r>
          <rPr>
            <b/>
            <sz val="9"/>
            <color indexed="81"/>
            <rFont val="Tahoma"/>
            <family val="2"/>
          </rPr>
          <t>Trace</t>
        </r>
      </text>
    </comment>
    <comment ref="B58" authorId="0">
      <text>
        <r>
          <rPr>
            <b/>
            <sz val="9"/>
            <color indexed="81"/>
            <rFont val="Tahoma"/>
            <family val="2"/>
          </rPr>
          <t>Trace</t>
        </r>
      </text>
    </comment>
    <comment ref="F60" authorId="0">
      <text>
        <r>
          <rPr>
            <sz val="9"/>
            <color indexed="81"/>
            <rFont val="Tahoma"/>
            <family val="2"/>
          </rPr>
          <t>Note that metal consumption is present in the inventory and analysis, but is disregarded for endpoints</t>
        </r>
      </text>
    </comment>
    <comment ref="G61" authorId="0">
      <text>
        <r>
          <rPr>
            <sz val="9"/>
            <color indexed="81"/>
            <rFont val="Tahoma"/>
            <family val="2"/>
          </rPr>
          <t>Mid-points for actually operating the plant (from the inventory listed above)</t>
        </r>
      </text>
    </comment>
    <comment ref="H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1" authorId="0">
      <text>
        <r>
          <rPr>
            <sz val="9"/>
            <color indexed="81"/>
            <rFont val="Tahoma"/>
            <family val="2"/>
          </rPr>
          <t>Mid-points for actually operating the plant (from the inventory listed above)</t>
        </r>
      </text>
    </comment>
    <comment ref="K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1" authorId="0">
      <text>
        <r>
          <rPr>
            <sz val="9"/>
            <color indexed="81"/>
            <rFont val="Tahoma"/>
            <family val="2"/>
          </rPr>
          <t>Mid-points for actually operating the plant (from the inventory listed above)</t>
        </r>
      </text>
    </comment>
    <comment ref="N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B74" authorId="0">
      <text>
        <r>
          <rPr>
            <b/>
            <sz val="9"/>
            <color indexed="81"/>
            <rFont val="Tahoma"/>
            <family val="2"/>
          </rPr>
          <t>Trace</t>
        </r>
      </text>
    </comment>
  </commentList>
</comments>
</file>

<file path=xl/comments11.xml><?xml version="1.0" encoding="utf-8"?>
<comments xmlns="http://schemas.openxmlformats.org/spreadsheetml/2006/main">
  <authors>
    <author>Jake</author>
  </authors>
  <commentList>
    <comment ref="A9" authorId="0">
      <text>
        <r>
          <rPr>
            <b/>
            <sz val="9"/>
            <color indexed="81"/>
            <rFont val="Tahoma"/>
            <family val="2"/>
          </rPr>
          <t>Note</t>
        </r>
        <r>
          <rPr>
            <sz val="9"/>
            <color indexed="81"/>
            <rFont val="Tahoma"/>
            <family val="2"/>
          </rPr>
          <t xml:space="preserve"> that these results are culminated from emissions data obtained from Aspen Plus simulations. Any components not accounted for may still have a life-cycle impact due to upstream NG processing</t>
        </r>
      </text>
    </comment>
    <comment ref="B23" authorId="0">
      <text>
        <r>
          <rPr>
            <sz val="9"/>
            <color indexed="81"/>
            <rFont val="Tahoma"/>
            <family val="2"/>
          </rPr>
          <t>Hydrogen is an insinificant emission for the NGCC, but it is accounted for in the SOFC case.</t>
        </r>
      </text>
    </comment>
    <comment ref="B24" authorId="0">
      <text>
        <r>
          <rPr>
            <sz val="9"/>
            <color indexed="81"/>
            <rFont val="Tahoma"/>
            <family val="2"/>
          </rPr>
          <t>Water is generated as a byuproduct in this plant. For LCA purposes, the net water consumption is assumed to be zero.</t>
        </r>
      </text>
    </comment>
    <comment ref="G39" authorId="0">
      <text>
        <r>
          <rPr>
            <sz val="9"/>
            <color indexed="81"/>
            <rFont val="Tahoma"/>
            <family val="2"/>
          </rPr>
          <t>Mid-points for actually operating the plant (from the inventory listed above)</t>
        </r>
      </text>
    </comment>
    <comment ref="H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39" authorId="0">
      <text>
        <r>
          <rPr>
            <sz val="9"/>
            <color indexed="81"/>
            <rFont val="Tahoma"/>
            <family val="2"/>
          </rPr>
          <t>Mid-points for actually operating the plant (from the inventory listed above)</t>
        </r>
      </text>
    </comment>
    <comment ref="K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39" authorId="0">
      <text>
        <r>
          <rPr>
            <sz val="9"/>
            <color indexed="81"/>
            <rFont val="Tahoma"/>
            <family val="2"/>
          </rPr>
          <t>Mid-points for actually operating the plant (from the inventory listed above)</t>
        </r>
      </text>
    </comment>
    <comment ref="N39"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A51" authorId="0">
      <text>
        <r>
          <rPr>
            <sz val="9"/>
            <color indexed="81"/>
            <rFont val="Tahoma"/>
            <family val="2"/>
          </rPr>
          <t>Calculates the emissions generated and accounted for during the comissioning and operation of the pipeline</t>
        </r>
      </text>
    </comment>
    <comment ref="B57" authorId="0">
      <text>
        <r>
          <rPr>
            <b/>
            <sz val="9"/>
            <color indexed="81"/>
            <rFont val="Tahoma"/>
            <family val="2"/>
          </rPr>
          <t>Trace</t>
        </r>
      </text>
    </comment>
    <comment ref="B58" authorId="0">
      <text>
        <r>
          <rPr>
            <b/>
            <sz val="9"/>
            <color indexed="81"/>
            <rFont val="Tahoma"/>
            <family val="2"/>
          </rPr>
          <t>Trace</t>
        </r>
      </text>
    </comment>
    <comment ref="F60" authorId="0">
      <text>
        <r>
          <rPr>
            <sz val="9"/>
            <color indexed="81"/>
            <rFont val="Tahoma"/>
            <family val="2"/>
          </rPr>
          <t>Note that metal consumption is present in the inventory and analysis, but is disregarded for endpoints</t>
        </r>
      </text>
    </comment>
    <comment ref="G61" authorId="0">
      <text>
        <r>
          <rPr>
            <sz val="9"/>
            <color indexed="81"/>
            <rFont val="Tahoma"/>
            <family val="2"/>
          </rPr>
          <t>Mid-points for actually operating the plant (from the inventory listed above)</t>
        </r>
      </text>
    </comment>
    <comment ref="H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J61" authorId="0">
      <text>
        <r>
          <rPr>
            <sz val="9"/>
            <color indexed="81"/>
            <rFont val="Tahoma"/>
            <family val="2"/>
          </rPr>
          <t>Mid-points for actually operating the plant (from the inventory listed above)</t>
        </r>
      </text>
    </comment>
    <comment ref="K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M61" authorId="0">
      <text>
        <r>
          <rPr>
            <sz val="9"/>
            <color indexed="81"/>
            <rFont val="Tahoma"/>
            <family val="2"/>
          </rPr>
          <t>Mid-points for actually operating the plant (from the inventory listed above)</t>
        </r>
      </text>
    </comment>
    <comment ref="N61" authorId="0">
      <text>
        <r>
          <rPr>
            <sz val="9"/>
            <color indexed="81"/>
            <rFont val="Tahoma"/>
            <family val="2"/>
          </rPr>
          <t>Contributions by the SOFC stack construction and plant comission phase. SCALED to a per MW-h basis by assuming each SOFC stack lasts 10 years at the capacity used for the SOFC plant.</t>
        </r>
      </text>
    </comment>
    <comment ref="B74" authorId="0">
      <text>
        <r>
          <rPr>
            <b/>
            <sz val="9"/>
            <color indexed="81"/>
            <rFont val="Tahoma"/>
            <family val="2"/>
          </rPr>
          <t>Trace</t>
        </r>
      </text>
    </comment>
  </commentList>
</comments>
</file>

<file path=xl/comments12.xml><?xml version="1.0" encoding="utf-8"?>
<comments xmlns="http://schemas.openxmlformats.org/spreadsheetml/2006/main">
  <authors>
    <author>Jake</author>
  </authors>
  <commentList>
    <comment ref="A7" authorId="0">
      <text>
        <r>
          <rPr>
            <sz val="9"/>
            <color indexed="81"/>
            <rFont val="Tahoma"/>
            <family val="2"/>
          </rPr>
          <t>Note that any results less than 0 were not included, thus the total number of simulations might be very slightly less than 10,000.</t>
        </r>
      </text>
    </comment>
  </commentList>
</comments>
</file>

<file path=xl/sharedStrings.xml><?xml version="1.0" encoding="utf-8"?>
<sst xmlns="http://schemas.openxmlformats.org/spreadsheetml/2006/main" count="2619" uniqueCount="445">
  <si>
    <t>Electricity Source</t>
  </si>
  <si>
    <t>Thermal Efficiency (HHV)</t>
  </si>
  <si>
    <t>Assumed Fuel Source</t>
  </si>
  <si>
    <t>Unit</t>
  </si>
  <si>
    <t>Source</t>
  </si>
  <si>
    <t>Coal</t>
  </si>
  <si>
    <t>Bituminous Coal</t>
  </si>
  <si>
    <t>MJ/kg</t>
  </si>
  <si>
    <t>Oil</t>
  </si>
  <si>
    <t>Fuel Oil (From Crude)</t>
  </si>
  <si>
    <t>NG</t>
  </si>
  <si>
    <t>Natural Gas from Well</t>
  </si>
  <si>
    <t>Hydro</t>
  </si>
  <si>
    <t>Water (Free)</t>
  </si>
  <si>
    <t>N/A</t>
  </si>
  <si>
    <t>Nuclear</t>
  </si>
  <si>
    <t>Solar</t>
  </si>
  <si>
    <t>Solar Radiation (Free)</t>
  </si>
  <si>
    <t>Brown Coal</t>
  </si>
  <si>
    <t>Lignite</t>
  </si>
  <si>
    <t>Heating Value Used</t>
  </si>
  <si>
    <t>Unit Basis</t>
  </si>
  <si>
    <t>kW SOFC Stacks</t>
  </si>
  <si>
    <t>Energy Requirements</t>
  </si>
  <si>
    <t>SOFC Materials Prep</t>
  </si>
  <si>
    <t>BoP Materials Prep</t>
  </si>
  <si>
    <t>SOFC Fabrication</t>
  </si>
  <si>
    <t>BoP Fabrication</t>
  </si>
  <si>
    <t>Total</t>
  </si>
  <si>
    <t>Step</t>
  </si>
  <si>
    <t>Energy (MJ)</t>
  </si>
  <si>
    <t>Electricity Mix</t>
  </si>
  <si>
    <t>Fraction</t>
  </si>
  <si>
    <t>Gas</t>
  </si>
  <si>
    <t>Other Renewables</t>
  </si>
  <si>
    <t>TOTAL</t>
  </si>
  <si>
    <t>Pollutant</t>
  </si>
  <si>
    <t>Average Emission Information</t>
  </si>
  <si>
    <t>Amount (g/MJ)</t>
  </si>
  <si>
    <t>CO</t>
  </si>
  <si>
    <t>Methane</t>
  </si>
  <si>
    <t>Particulates</t>
  </si>
  <si>
    <t>Nitrous Oxides</t>
  </si>
  <si>
    <t>Sulphur Oxides</t>
  </si>
  <si>
    <t>Phosphates</t>
  </si>
  <si>
    <t>Sulphates</t>
  </si>
  <si>
    <t>Fuel Source</t>
  </si>
  <si>
    <t>Amount (kg/kW SOFC)</t>
  </si>
  <si>
    <r>
      <t>CO</t>
    </r>
    <r>
      <rPr>
        <b/>
        <vertAlign val="subscript"/>
        <sz val="11"/>
        <color theme="1"/>
        <rFont val="Calibri"/>
        <family val="2"/>
        <scheme val="minor"/>
      </rPr>
      <t>2</t>
    </r>
  </si>
  <si>
    <r>
      <t>N</t>
    </r>
    <r>
      <rPr>
        <b/>
        <vertAlign val="subscript"/>
        <sz val="11"/>
        <color theme="1"/>
        <rFont val="Calibri"/>
        <family val="2"/>
        <scheme val="minor"/>
      </rPr>
      <t>2</t>
    </r>
    <r>
      <rPr>
        <b/>
        <sz val="11"/>
        <color theme="1"/>
        <rFont val="Calibri"/>
        <family val="2"/>
        <scheme val="minor"/>
      </rPr>
      <t>O</t>
    </r>
  </si>
  <si>
    <t>Non-Renewable Fuel Requirements</t>
  </si>
  <si>
    <t>Natural Gas</t>
  </si>
  <si>
    <t>Uranium (mined)</t>
  </si>
  <si>
    <t>Flow Inventory</t>
  </si>
  <si>
    <t>Flow</t>
  </si>
  <si>
    <t>Flow property</t>
  </si>
  <si>
    <t>Amount</t>
  </si>
  <si>
    <t>Flow type</t>
  </si>
  <si>
    <t>Mass</t>
  </si>
  <si>
    <t>kg</t>
  </si>
  <si>
    <t>Inputs</t>
  </si>
  <si>
    <t>Outputs</t>
  </si>
  <si>
    <t>Sulfate</t>
  </si>
  <si>
    <t>Number of items</t>
  </si>
  <si>
    <t>Item(s)</t>
  </si>
  <si>
    <t>Product</t>
  </si>
  <si>
    <r>
      <t>Carbon Dioxide (CO</t>
    </r>
    <r>
      <rPr>
        <vertAlign val="subscript"/>
        <sz val="11"/>
        <color theme="1"/>
        <rFont val="Calibri"/>
        <family val="2"/>
        <scheme val="minor"/>
      </rPr>
      <t>2</t>
    </r>
    <r>
      <rPr>
        <sz val="11"/>
        <color theme="1"/>
        <rFont val="Calibri"/>
        <family val="2"/>
        <scheme val="minor"/>
      </rPr>
      <t>)</t>
    </r>
  </si>
  <si>
    <t>Carbon Monoxide (CO)</t>
  </si>
  <si>
    <r>
      <t>Dinitrogen Monoxide (N</t>
    </r>
    <r>
      <rPr>
        <vertAlign val="subscript"/>
        <sz val="11"/>
        <color theme="1"/>
        <rFont val="Calibri"/>
        <family val="2"/>
        <scheme val="minor"/>
      </rPr>
      <t>2</t>
    </r>
    <r>
      <rPr>
        <sz val="11"/>
        <color theme="1"/>
        <rFont val="Calibri"/>
        <family val="2"/>
        <scheme val="minor"/>
      </rPr>
      <t>O)</t>
    </r>
  </si>
  <si>
    <r>
      <t>Methane (CH</t>
    </r>
    <r>
      <rPr>
        <vertAlign val="subscript"/>
        <sz val="11"/>
        <color theme="1"/>
        <rFont val="Calibri"/>
        <family val="2"/>
        <scheme val="minor"/>
      </rPr>
      <t>4</t>
    </r>
    <r>
      <rPr>
        <sz val="11"/>
        <color theme="1"/>
        <rFont val="Calibri"/>
        <family val="2"/>
        <scheme val="minor"/>
      </rPr>
      <t>)</t>
    </r>
  </si>
  <si>
    <r>
      <t>Nitrogen Oxides (NO</t>
    </r>
    <r>
      <rPr>
        <vertAlign val="subscript"/>
        <sz val="11"/>
        <color theme="1"/>
        <rFont val="Calibri"/>
        <family val="2"/>
        <scheme val="minor"/>
      </rPr>
      <t>x</t>
    </r>
    <r>
      <rPr>
        <sz val="11"/>
        <color theme="1"/>
        <rFont val="Calibri"/>
        <family val="2"/>
        <scheme val="minor"/>
      </rPr>
      <t>)</t>
    </r>
  </si>
  <si>
    <r>
      <t xml:space="preserve">Particulates &gt; 2.5 </t>
    </r>
    <r>
      <rPr>
        <sz val="11"/>
        <color theme="1"/>
        <rFont val="Calibri"/>
        <family val="2"/>
      </rPr>
      <t>μ</t>
    </r>
    <r>
      <rPr>
        <sz val="11"/>
        <color theme="1"/>
        <rFont val="Calibri"/>
        <family val="2"/>
        <scheme val="minor"/>
      </rPr>
      <t>m and &lt; 10 μm</t>
    </r>
  </si>
  <si>
    <r>
      <t>Sulfur dioxide (SO</t>
    </r>
    <r>
      <rPr>
        <vertAlign val="subscript"/>
        <sz val="11"/>
        <color theme="1"/>
        <rFont val="Calibri"/>
        <family val="2"/>
        <scheme val="minor"/>
      </rPr>
      <t>2</t>
    </r>
    <r>
      <rPr>
        <sz val="11"/>
        <color theme="1"/>
        <rFont val="Calibri"/>
        <family val="2"/>
        <scheme val="minor"/>
      </rPr>
      <t>)</t>
    </r>
  </si>
  <si>
    <t>Oil (crude)</t>
  </si>
  <si>
    <t>Coal (hard)</t>
  </si>
  <si>
    <t>Iron: 46% (ore); 25% (crude ore)</t>
  </si>
  <si>
    <t>Natural Gas (44.1 MJ/kg)</t>
  </si>
  <si>
    <t>Chromium: 25.5% (chromite); 11.6% (crude ore)</t>
  </si>
  <si>
    <t>SOFC STACK (1 kW + BoP)</t>
  </si>
  <si>
    <t>Nickel: 1.13% (sulfide); Ni 0.76% and Cu 0.76% (crude ore)</t>
  </si>
  <si>
    <t>Mid-Point Characterizations</t>
  </si>
  <si>
    <t>Egalitarian (E)</t>
  </si>
  <si>
    <t>Heirarchist (H)</t>
  </si>
  <si>
    <t>Individualist (I)</t>
  </si>
  <si>
    <t>Units</t>
  </si>
  <si>
    <t>kg NMVOC</t>
  </si>
  <si>
    <t>kg oil-Eq</t>
  </si>
  <si>
    <t>kg 1,4-DCB-Eq</t>
  </si>
  <si>
    <t>kg P-Eq</t>
  </si>
  <si>
    <t>kg N-Eq</t>
  </si>
  <si>
    <t>kg Fe-Eq</t>
  </si>
  <si>
    <t>kg CFC-11-Eq</t>
  </si>
  <si>
    <r>
      <t>m</t>
    </r>
    <r>
      <rPr>
        <vertAlign val="superscript"/>
        <sz val="11"/>
        <color theme="1"/>
        <rFont val="Calibri"/>
        <family val="2"/>
        <scheme val="minor"/>
      </rPr>
      <t>2</t>
    </r>
  </si>
  <si>
    <r>
      <t>kg CO</t>
    </r>
    <r>
      <rPr>
        <vertAlign val="subscript"/>
        <sz val="11"/>
        <color theme="1"/>
        <rFont val="Calibri"/>
        <family val="2"/>
        <scheme val="minor"/>
      </rPr>
      <t>2</t>
    </r>
    <r>
      <rPr>
        <sz val="11"/>
        <color theme="1"/>
        <rFont val="Calibri"/>
        <family val="2"/>
        <scheme val="minor"/>
      </rPr>
      <t>-Eq</t>
    </r>
  </si>
  <si>
    <r>
      <t>kg U</t>
    </r>
    <r>
      <rPr>
        <vertAlign val="superscript"/>
        <sz val="11"/>
        <color theme="1"/>
        <rFont val="Calibri"/>
        <family val="2"/>
        <scheme val="minor"/>
      </rPr>
      <t>235</t>
    </r>
    <r>
      <rPr>
        <sz val="11"/>
        <color theme="1"/>
        <rFont val="Calibri"/>
        <family val="2"/>
        <scheme val="minor"/>
      </rPr>
      <t>-Eq</t>
    </r>
  </si>
  <si>
    <r>
      <t>kg PM</t>
    </r>
    <r>
      <rPr>
        <vertAlign val="subscript"/>
        <sz val="11"/>
        <color theme="1"/>
        <rFont val="Calibri"/>
        <family val="2"/>
        <scheme val="minor"/>
      </rPr>
      <t>10</t>
    </r>
    <r>
      <rPr>
        <sz val="11"/>
        <color theme="1"/>
        <rFont val="Calibri"/>
        <family val="2"/>
        <scheme val="minor"/>
      </rPr>
      <t>-Eq</t>
    </r>
  </si>
  <si>
    <r>
      <t>kg SO</t>
    </r>
    <r>
      <rPr>
        <vertAlign val="subscript"/>
        <sz val="11"/>
        <color theme="1"/>
        <rFont val="Calibri"/>
        <family val="2"/>
        <scheme val="minor"/>
      </rPr>
      <t>2</t>
    </r>
    <r>
      <rPr>
        <sz val="11"/>
        <color theme="1"/>
        <rFont val="Calibri"/>
        <family val="2"/>
        <scheme val="minor"/>
      </rPr>
      <t>-Eq</t>
    </r>
  </si>
  <si>
    <r>
      <t>m</t>
    </r>
    <r>
      <rPr>
        <vertAlign val="superscript"/>
        <sz val="11"/>
        <color theme="1"/>
        <rFont val="Calibri"/>
        <family val="2"/>
        <scheme val="minor"/>
      </rPr>
      <t>3</t>
    </r>
  </si>
  <si>
    <t>Agricultural Land Occupation - ALOP</t>
  </si>
  <si>
    <t>Climate Change - GWP</t>
  </si>
  <si>
    <t>Fossil Depletion - FDP</t>
  </si>
  <si>
    <t>Freshwater Ecotoxicity - FETP</t>
  </si>
  <si>
    <t>Freshwater Eutrophication - FEP</t>
  </si>
  <si>
    <t>Human Toxicity - HTP</t>
  </si>
  <si>
    <t>Ionising Radiation - IRP_HE</t>
  </si>
  <si>
    <t>Marine Ecotoxicity - METP</t>
  </si>
  <si>
    <t>Marine Eutrophication - MEP</t>
  </si>
  <si>
    <t>Metal Depletion - MDP</t>
  </si>
  <si>
    <t>Natural land Transformation - NLTP</t>
  </si>
  <si>
    <t>Ozone Depletion - ODP</t>
  </si>
  <si>
    <t>Particulate Matter Formation - PMFP</t>
  </si>
  <si>
    <t>Photochemical Oxidant Formation - POFP</t>
  </si>
  <si>
    <t>Terrestrial Acidification - TAP</t>
  </si>
  <si>
    <t>Terrestrial Ecotoxicity - TETP</t>
  </si>
  <si>
    <t>Urban Land Occupation - ULOP</t>
  </si>
  <si>
    <t>Water Depletion - WDP</t>
  </si>
  <si>
    <t>Mid-Point Inventory</t>
  </si>
  <si>
    <t>End-Point Characterizations</t>
  </si>
  <si>
    <t>End-Point Category</t>
  </si>
  <si>
    <t>Resources - Total</t>
  </si>
  <si>
    <t>Resources - Metal Depletion</t>
  </si>
  <si>
    <t>Resources - Fossil Depletion</t>
  </si>
  <si>
    <t>Human Health - Total</t>
  </si>
  <si>
    <t>Human Health  - Photochemical Oxidant Formation</t>
  </si>
  <si>
    <t>Human Health  - Particulate Matter Formation</t>
  </si>
  <si>
    <t>Human Health  - Ozone Depletion</t>
  </si>
  <si>
    <t>Human Health  - Ionising Radiation</t>
  </si>
  <si>
    <t>Human Health  - Human Toxicity</t>
  </si>
  <si>
    <t>Human Health  - Climate Change</t>
  </si>
  <si>
    <t>Ecosystem Quality - Urban Land Occupation</t>
  </si>
  <si>
    <t>Ecosystem Quality - Total</t>
  </si>
  <si>
    <t>Ecosystem Quality - Terrestrial Ecotoxicity</t>
  </si>
  <si>
    <t>Ecosystem Quality - Terrestrial Acidification</t>
  </si>
  <si>
    <t>Ecosystem Quality - Natural Land Transformation</t>
  </si>
  <si>
    <t>Ecosystem Quality - Marine Ecotoxicity</t>
  </si>
  <si>
    <t>Ecosystem Quality - Freshwater Eutrophication</t>
  </si>
  <si>
    <t>Ecosystem Quality - Freshwater Ecotoxicity</t>
  </si>
  <si>
    <t>Ecosystem Quality - Climate Change</t>
  </si>
  <si>
    <t>Ecosystem Quality - Agricultural Land Occupation</t>
  </si>
  <si>
    <t>points</t>
  </si>
  <si>
    <t>Emissions - Acquisition</t>
  </si>
  <si>
    <t>Emissions - Transport</t>
  </si>
  <si>
    <t>Emissions - Total</t>
  </si>
  <si>
    <r>
      <t>CH</t>
    </r>
    <r>
      <rPr>
        <b/>
        <vertAlign val="subscript"/>
        <sz val="11"/>
        <color theme="1"/>
        <rFont val="Calibri"/>
        <family val="2"/>
        <scheme val="minor"/>
      </rPr>
      <t>4</t>
    </r>
  </si>
  <si>
    <t>Conventional</t>
  </si>
  <si>
    <t>Onshore</t>
  </si>
  <si>
    <t>Associated</t>
  </si>
  <si>
    <t>Offshore</t>
  </si>
  <si>
    <t>Unconventional</t>
  </si>
  <si>
    <t>Tight</t>
  </si>
  <si>
    <t>Shale</t>
  </si>
  <si>
    <t>CBM</t>
  </si>
  <si>
    <t>LNG</t>
  </si>
  <si>
    <t>Pollutant Emissions</t>
  </si>
  <si>
    <t>Domestic Gas</t>
  </si>
  <si>
    <t>Imported Gas</t>
  </si>
  <si>
    <t>Mixed Gas</t>
  </si>
  <si>
    <t>Emission Type (kg/kg NG)</t>
  </si>
  <si>
    <t>Domestic Mix</t>
  </si>
  <si>
    <t>Overall Mix (kg/kg)</t>
  </si>
  <si>
    <t>Overall Mix (g/MJ)</t>
  </si>
  <si>
    <t>Pb</t>
  </si>
  <si>
    <t>Hg</t>
  </si>
  <si>
    <t>NMVOC</t>
  </si>
  <si>
    <t>Dust</t>
  </si>
  <si>
    <t>Water Consumed</t>
  </si>
  <si>
    <t>% Mix of Origin</t>
  </si>
  <si>
    <r>
      <t>NH</t>
    </r>
    <r>
      <rPr>
        <b/>
        <vertAlign val="subscript"/>
        <sz val="11"/>
        <color theme="1"/>
        <rFont val="Calibri"/>
        <family val="2"/>
        <scheme val="minor"/>
      </rPr>
      <t>3</t>
    </r>
  </si>
  <si>
    <r>
      <t>NO</t>
    </r>
    <r>
      <rPr>
        <b/>
        <vertAlign val="subscript"/>
        <sz val="11"/>
        <color theme="1"/>
        <rFont val="Calibri"/>
        <family val="2"/>
        <scheme val="minor"/>
      </rPr>
      <t>x</t>
    </r>
  </si>
  <si>
    <r>
      <t>SO</t>
    </r>
    <r>
      <rPr>
        <b/>
        <vertAlign val="subscript"/>
        <sz val="11"/>
        <color theme="1"/>
        <rFont val="Calibri"/>
        <family val="2"/>
        <scheme val="minor"/>
      </rPr>
      <t>x</t>
    </r>
  </si>
  <si>
    <t>Natural Gas GHG emissions stemming from acquisition (wellheads), transportation and total (kg/MMBtu)</t>
  </si>
  <si>
    <t>Gas consumption profile</t>
  </si>
  <si>
    <t>Domestic</t>
  </si>
  <si>
    <t>Imported</t>
  </si>
  <si>
    <t>Weighted Results</t>
  </si>
  <si>
    <t>kg/MMBtu</t>
  </si>
  <si>
    <t>g/MJ</t>
  </si>
  <si>
    <t>On-Shore</t>
  </si>
  <si>
    <t>Off-Shore</t>
  </si>
  <si>
    <t>MIXED</t>
  </si>
  <si>
    <t>Unit conversion and gas weighted average GHG emissions</t>
  </si>
  <si>
    <t>J/Btu</t>
  </si>
  <si>
    <t>MJ/kg NG</t>
  </si>
  <si>
    <t>Recovery from well</t>
  </si>
  <si>
    <r>
      <t>kg Water/m</t>
    </r>
    <r>
      <rPr>
        <vertAlign val="superscript"/>
        <sz val="11"/>
        <color theme="1"/>
        <rFont val="Calibri"/>
        <family val="2"/>
        <scheme val="minor"/>
      </rPr>
      <t>3</t>
    </r>
  </si>
  <si>
    <t>MJ/MW h</t>
  </si>
  <si>
    <t>CASE</t>
  </si>
  <si>
    <t>Description</t>
  </si>
  <si>
    <t>TML?</t>
  </si>
  <si>
    <t>CCS?</t>
  </si>
  <si>
    <t>ƞ Plant</t>
  </si>
  <si>
    <t>ƞ Transmission</t>
  </si>
  <si>
    <t>ƞ Overall</t>
  </si>
  <si>
    <t>NGCC-1</t>
  </si>
  <si>
    <t>NGCC without CCS WITHOUT TML</t>
  </si>
  <si>
    <t>No</t>
  </si>
  <si>
    <t>NGCC-2</t>
  </si>
  <si>
    <t>NGCC without CCS WITH TML</t>
  </si>
  <si>
    <t>Yes</t>
  </si>
  <si>
    <t>NGCC-3</t>
  </si>
  <si>
    <t>NGCC with CCS WITHOUT TML</t>
  </si>
  <si>
    <t>NGCC-4</t>
  </si>
  <si>
    <t>NGCC with CCS WITH TML</t>
  </si>
  <si>
    <t>SOFC-1</t>
  </si>
  <si>
    <t>SOFC without CCS WITHOUT TML</t>
  </si>
  <si>
    <t>SOFC-2</t>
  </si>
  <si>
    <t>SOFC without CCS WITH TML</t>
  </si>
  <si>
    <t>SOFC-3</t>
  </si>
  <si>
    <t>SOFC with CCS WITHOUT TML</t>
  </si>
  <si>
    <t>SOFC-4</t>
  </si>
  <si>
    <t>SOFC with CCS WITH TML</t>
  </si>
  <si>
    <t>Human health (DALY)</t>
  </si>
  <si>
    <t>Ecosystems (species.yr)</t>
  </si>
  <si>
    <t>Resources ($)</t>
  </si>
  <si>
    <t>I</t>
  </si>
  <si>
    <t>H</t>
  </si>
  <si>
    <t>E</t>
  </si>
  <si>
    <t>Perspective</t>
  </si>
  <si>
    <t>Individualist</t>
  </si>
  <si>
    <t>Hierarchical</t>
  </si>
  <si>
    <t>Egalitarian</t>
  </si>
  <si>
    <t>Endpoints</t>
  </si>
  <si>
    <t>Ecosystems</t>
  </si>
  <si>
    <t>species.yr/p/yr</t>
  </si>
  <si>
    <t>Midpoint impact category</t>
  </si>
  <si>
    <t>Code</t>
  </si>
  <si>
    <t>HH_I</t>
  </si>
  <si>
    <t>HH_H</t>
  </si>
  <si>
    <t>HH_E</t>
  </si>
  <si>
    <t>ED_I</t>
  </si>
  <si>
    <t>ED_H</t>
  </si>
  <si>
    <t>ED_E</t>
  </si>
  <si>
    <t>RA_I</t>
  </si>
  <si>
    <t>RA_H</t>
  </si>
  <si>
    <t>RA_E</t>
  </si>
  <si>
    <t>Human health</t>
  </si>
  <si>
    <t>DALY/p/yr</t>
  </si>
  <si>
    <t>Climate change</t>
  </si>
  <si>
    <t>CC</t>
  </si>
  <si>
    <t>Resources</t>
  </si>
  <si>
    <t>$/p/yr</t>
  </si>
  <si>
    <t>Ozone depletion</t>
  </si>
  <si>
    <t>kg CFC-11 eq</t>
  </si>
  <si>
    <t>OD</t>
  </si>
  <si>
    <t>Terrestrial acidification</t>
  </si>
  <si>
    <t xml:space="preserve">TA </t>
  </si>
  <si>
    <t>Unweighted</t>
  </si>
  <si>
    <t>pts/species</t>
  </si>
  <si>
    <t>Freshwater eutrophication</t>
  </si>
  <si>
    <t>kg P eq</t>
  </si>
  <si>
    <t>FE</t>
  </si>
  <si>
    <t>pts/DALY</t>
  </si>
  <si>
    <t>Human toxicity</t>
  </si>
  <si>
    <t>kg 1,4-DB eq</t>
  </si>
  <si>
    <t>HT</t>
  </si>
  <si>
    <t>pts/$</t>
  </si>
  <si>
    <t>Photochemical oxidant formation</t>
  </si>
  <si>
    <t>POF</t>
  </si>
  <si>
    <t>Particulate matter formation</t>
  </si>
  <si>
    <t>kg PM10 eq</t>
  </si>
  <si>
    <t>PMF</t>
  </si>
  <si>
    <t>Weighted</t>
  </si>
  <si>
    <t>Terrestrial ecotoxicity</t>
  </si>
  <si>
    <t>TET</t>
  </si>
  <si>
    <t>Freshwater ecotoxicity</t>
  </si>
  <si>
    <t>FET</t>
  </si>
  <si>
    <t>Marine ecotoxicity</t>
  </si>
  <si>
    <t>MET</t>
  </si>
  <si>
    <t>Ionising radiation</t>
  </si>
  <si>
    <t>IR</t>
  </si>
  <si>
    <t>Agricultural land occupation</t>
  </si>
  <si>
    <t>ALO</t>
  </si>
  <si>
    <t>Urban land occupation</t>
  </si>
  <si>
    <t>ULO</t>
  </si>
  <si>
    <t>Natural land transformation</t>
  </si>
  <si>
    <t>NLT</t>
  </si>
  <si>
    <t>Fossil depletion</t>
  </si>
  <si>
    <t>kg oil eq</t>
  </si>
  <si>
    <t>FRD</t>
  </si>
  <si>
    <t>Metal depletion</t>
  </si>
  <si>
    <t>kg Fe eq</t>
  </si>
  <si>
    <t>MRD</t>
  </si>
  <si>
    <t>Points per midpoint unit (DALY, Species.YR, $)</t>
  </si>
  <si>
    <t>Legend</t>
  </si>
  <si>
    <t>Non-methane volatile organic compounds</t>
  </si>
  <si>
    <t>DB</t>
  </si>
  <si>
    <t>Dichlorobenzene</t>
  </si>
  <si>
    <r>
      <t>PM</t>
    </r>
    <r>
      <rPr>
        <vertAlign val="subscript"/>
        <sz val="11"/>
        <color theme="1"/>
        <rFont val="Calibri"/>
        <family val="2"/>
      </rPr>
      <t>10</t>
    </r>
  </si>
  <si>
    <t>Particulate matter with diameter 10 micro meters</t>
  </si>
  <si>
    <t>CFC-11</t>
  </si>
  <si>
    <t>Refrigerant R-11 [Chloroflourocarbon]</t>
  </si>
  <si>
    <r>
      <t>kg CO</t>
    </r>
    <r>
      <rPr>
        <vertAlign val="subscript"/>
        <sz val="11"/>
        <color theme="1"/>
        <rFont val="Calibri"/>
        <family val="2"/>
        <scheme val="minor"/>
      </rPr>
      <t>2</t>
    </r>
    <r>
      <rPr>
        <sz val="11"/>
        <color theme="1"/>
        <rFont val="Calibri"/>
        <family val="2"/>
        <scheme val="minor"/>
      </rPr>
      <t xml:space="preserve"> eq</t>
    </r>
  </si>
  <si>
    <r>
      <t>kg SO</t>
    </r>
    <r>
      <rPr>
        <vertAlign val="subscript"/>
        <sz val="11"/>
        <color theme="1"/>
        <rFont val="Calibri"/>
        <family val="2"/>
        <scheme val="minor"/>
      </rPr>
      <t>2</t>
    </r>
    <r>
      <rPr>
        <sz val="11"/>
        <color theme="1"/>
        <rFont val="Calibri"/>
        <family val="2"/>
        <scheme val="minor"/>
      </rPr>
      <t xml:space="preserve"> eq</t>
    </r>
  </si>
  <si>
    <r>
      <t>kg U</t>
    </r>
    <r>
      <rPr>
        <vertAlign val="superscript"/>
        <sz val="11"/>
        <color theme="1"/>
        <rFont val="Calibri"/>
        <family val="2"/>
        <scheme val="minor"/>
      </rPr>
      <t>235</t>
    </r>
    <r>
      <rPr>
        <sz val="11"/>
        <color theme="1"/>
        <rFont val="Calibri"/>
        <family val="2"/>
        <scheme val="minor"/>
      </rPr>
      <t xml:space="preserve"> eq</t>
    </r>
  </si>
  <si>
    <r>
      <t>m</t>
    </r>
    <r>
      <rPr>
        <vertAlign val="superscript"/>
        <sz val="11"/>
        <color theme="1"/>
        <rFont val="Calibri"/>
        <family val="2"/>
        <scheme val="minor"/>
      </rPr>
      <t>2</t>
    </r>
    <r>
      <rPr>
        <sz val="11"/>
        <color theme="1"/>
        <rFont val="Calibri"/>
        <family val="2"/>
        <scheme val="minor"/>
      </rPr>
      <t>a</t>
    </r>
  </si>
  <si>
    <t>Emissions Data - NO CCS - AVERAGE Gas</t>
  </si>
  <si>
    <t>GHG Emissions - kg/MW-h Electricity Delivered</t>
  </si>
  <si>
    <t>Pollutants - kg/MW-h Electricity Delivered</t>
  </si>
  <si>
    <t>GHG Emissions - g/MJ Electricity Delivered</t>
  </si>
  <si>
    <t>Plant efficiency</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</si>
  <si>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</si>
  <si>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</si>
  <si>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</si>
  <si>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NH</t>
    </r>
    <r>
      <rPr>
        <vertAlign val="subscript"/>
        <sz val="11"/>
        <color theme="1"/>
        <rFont val="Calibri"/>
        <family val="2"/>
        <scheme val="minor"/>
      </rPr>
      <t>3</t>
    </r>
  </si>
  <si>
    <r>
      <t>NO</t>
    </r>
    <r>
      <rPr>
        <vertAlign val="subscript"/>
        <sz val="11"/>
        <color theme="1"/>
        <rFont val="Calibri"/>
        <family val="2"/>
        <scheme val="minor"/>
      </rPr>
      <t>x</t>
    </r>
  </si>
  <si>
    <r>
      <t>SO</t>
    </r>
    <r>
      <rPr>
        <vertAlign val="subscript"/>
        <sz val="11"/>
        <color theme="1"/>
        <rFont val="Calibri"/>
        <family val="2"/>
        <scheme val="minor"/>
      </rPr>
      <t>x</t>
    </r>
  </si>
  <si>
    <t>natural gas (44.1 MJ/kg)</t>
  </si>
  <si>
    <t>Water (unspecified natural origin)</t>
  </si>
  <si>
    <t>Volume</t>
  </si>
  <si>
    <r>
      <t>Ammonia (NH</t>
    </r>
    <r>
      <rPr>
        <vertAlign val="subscript"/>
        <sz val="11"/>
        <color theme="1"/>
        <rFont val="Calibri"/>
        <family val="2"/>
      </rPr>
      <t>3</t>
    </r>
    <r>
      <rPr>
        <sz val="11"/>
        <color theme="1"/>
        <rFont val="Calibri"/>
        <family val="2"/>
      </rPr>
      <t>)</t>
    </r>
  </si>
  <si>
    <t>Lead (Pb)</t>
  </si>
  <si>
    <t>Mercury (Hg)</t>
  </si>
  <si>
    <t>NGCC Plant Electricity</t>
  </si>
  <si>
    <t>Energy</t>
  </si>
  <si>
    <t>MJ</t>
  </si>
  <si>
    <t>NMVOC (non-methane volatile organics)</t>
  </si>
  <si>
    <t>Pollutants - g/MJ Electricity Delivered</t>
  </si>
  <si>
    <t>Total Emissions Data - CCS - AVERAGE Gas</t>
  </si>
  <si>
    <t>Pipeline Emissions Data - CCS - AVERAGE Gas</t>
  </si>
  <si>
    <r>
      <t>GHG Emissions -kg/kg CO</t>
    </r>
    <r>
      <rPr>
        <b/>
        <vertAlign val="subscript"/>
        <sz val="11"/>
        <color theme="1"/>
        <rFont val="Calibri"/>
        <family val="2"/>
        <scheme val="minor"/>
      </rPr>
      <t xml:space="preserve">2 </t>
    </r>
    <r>
      <rPr>
        <b/>
        <sz val="11"/>
        <color theme="1"/>
        <rFont val="Calibri"/>
        <family val="2"/>
        <scheme val="minor"/>
      </rPr>
      <t>Sequestered</t>
    </r>
  </si>
  <si>
    <r>
      <t>Pollutants - kg/kg CO</t>
    </r>
    <r>
      <rPr>
        <b/>
        <vertAlign val="subscript"/>
        <sz val="11"/>
        <color theme="1"/>
        <rFont val="Calibri"/>
        <family val="2"/>
        <scheme val="minor"/>
      </rPr>
      <t>2</t>
    </r>
    <r>
      <rPr>
        <b/>
        <sz val="11"/>
        <color theme="1"/>
        <rFont val="Calibri"/>
        <family val="2"/>
        <scheme val="minor"/>
      </rPr>
      <t xml:space="preserve"> Sequestered</t>
    </r>
  </si>
  <si>
    <t>GHG Emissions -kg/MW-h Electricity Delivered</t>
  </si>
  <si>
    <r>
      <t>CO</t>
    </r>
    <r>
      <rPr>
        <b/>
        <vertAlign val="subscript"/>
        <sz val="11"/>
        <color theme="0"/>
        <rFont val="Calibri"/>
        <family val="2"/>
        <scheme val="minor"/>
      </rPr>
      <t>2</t>
    </r>
    <r>
      <rPr>
        <b/>
        <sz val="11"/>
        <color theme="0"/>
        <rFont val="Calibri"/>
        <family val="2"/>
        <scheme val="minor"/>
      </rPr>
      <t xml:space="preserve"> Sequestration Data (units in kg/MW-h)</t>
    </r>
  </si>
  <si>
    <r>
      <t>Total CO</t>
    </r>
    <r>
      <rPr>
        <vertAlign val="subscript"/>
        <sz val="11"/>
        <color theme="1"/>
        <rFont val="Calibri"/>
        <family val="2"/>
        <scheme val="minor"/>
      </rPr>
      <t>2</t>
    </r>
    <r>
      <rPr>
        <sz val="11"/>
        <color theme="1"/>
        <rFont val="Calibri"/>
        <family val="2"/>
        <scheme val="minor"/>
      </rPr>
      <t xml:space="preserve"> potentially emitted</t>
    </r>
  </si>
  <si>
    <r>
      <t>CO</t>
    </r>
    <r>
      <rPr>
        <vertAlign val="subscript"/>
        <sz val="11"/>
        <color theme="1"/>
        <rFont val="Calibri"/>
        <family val="2"/>
        <scheme val="minor"/>
      </rPr>
      <t>2</t>
    </r>
    <r>
      <rPr>
        <sz val="11"/>
        <color theme="1"/>
        <rFont val="Calibri"/>
        <family val="2"/>
        <scheme val="minor"/>
      </rPr>
      <t xml:space="preserve"> captured</t>
    </r>
  </si>
  <si>
    <r>
      <t>CO</t>
    </r>
    <r>
      <rPr>
        <vertAlign val="subscript"/>
        <sz val="11"/>
        <color theme="1"/>
        <rFont val="Calibri"/>
        <family val="2"/>
        <scheme val="minor"/>
      </rPr>
      <t>2</t>
    </r>
    <r>
      <rPr>
        <sz val="11"/>
        <color theme="1"/>
        <rFont val="Calibri"/>
        <family val="2"/>
        <scheme val="minor"/>
      </rPr>
      <t xml:space="preserve"> fugitive</t>
    </r>
  </si>
  <si>
    <r>
      <t>CO</t>
    </r>
    <r>
      <rPr>
        <vertAlign val="subscript"/>
        <sz val="11"/>
        <color theme="1"/>
        <rFont val="Calibri"/>
        <family val="2"/>
        <scheme val="minor"/>
      </rPr>
      <t>2</t>
    </r>
    <r>
      <rPr>
        <sz val="11"/>
        <color theme="1"/>
        <rFont val="Calibri"/>
        <family val="2"/>
        <scheme val="minor"/>
      </rPr>
      <t xml:space="preserve"> uncaptured</t>
    </r>
  </si>
  <si>
    <r>
      <t>Total CO</t>
    </r>
    <r>
      <rPr>
        <vertAlign val="subscript"/>
        <sz val="11"/>
        <color theme="1"/>
        <rFont val="Calibri"/>
        <family val="2"/>
        <scheme val="minor"/>
      </rPr>
      <t>2</t>
    </r>
    <r>
      <rPr>
        <sz val="11"/>
        <color theme="1"/>
        <rFont val="Calibri"/>
        <family val="2"/>
        <scheme val="minor"/>
      </rPr>
      <t xml:space="preserve"> emitted</t>
    </r>
  </si>
  <si>
    <t>WATER (kg)</t>
  </si>
  <si>
    <t>SOFC Plant Electricity</t>
  </si>
  <si>
    <r>
      <t>H</t>
    </r>
    <r>
      <rPr>
        <vertAlign val="subscript"/>
        <sz val="11"/>
        <color theme="1"/>
        <rFont val="Calibri"/>
        <family val="2"/>
        <scheme val="minor"/>
      </rPr>
      <t>2</t>
    </r>
  </si>
  <si>
    <r>
      <t>Hydrogen (H</t>
    </r>
    <r>
      <rPr>
        <vertAlign val="subscript"/>
        <sz val="11"/>
        <color theme="1"/>
        <rFont val="Calibri"/>
        <family val="2"/>
        <scheme val="minor"/>
      </rPr>
      <t>2</t>
    </r>
    <r>
      <rPr>
        <sz val="11"/>
        <color theme="1"/>
        <rFont val="Calibri"/>
        <family val="2"/>
        <scheme val="minor"/>
      </rPr>
      <t>)</t>
    </r>
  </si>
  <si>
    <t>Operation</t>
  </si>
  <si>
    <t>Stack Construction</t>
  </si>
  <si>
    <t>Life-Cycle Analysis Supplementary Spreadsheet</t>
  </si>
  <si>
    <t xml:space="preserve">This is a supplement showing all calculated life-cycle analysis results for the comparison of a NGCC plant to a natural gas-fuelled SOFC plant. Includes cases with and without transmission inefficiencies and carbon capture, resulting in a total of eight operating cases. Also includes the manfucaturing phase considerations for the SOFC stacks and balance of plant to be included in the final analysis, which is already accounted for in the NGCC cases. </t>
  </si>
  <si>
    <t>Tab Listing</t>
  </si>
  <si>
    <r>
      <t>Perspectives Investigated:</t>
    </r>
    <r>
      <rPr>
        <sz val="11"/>
        <color theme="1"/>
        <rFont val="Calibri"/>
        <family val="2"/>
      </rPr>
      <t xml:space="preserve"> Individualist (I), Heirarchist (H) and Egalitarian (E)</t>
    </r>
  </si>
  <si>
    <r>
      <rPr>
        <b/>
        <u/>
        <sz val="12"/>
        <color rgb="FFC00000"/>
        <rFont val="Calibri"/>
        <family val="2"/>
      </rPr>
      <t>Sources and Efficiencies</t>
    </r>
    <r>
      <rPr>
        <u/>
        <sz val="12"/>
        <color rgb="FFC00000"/>
        <rFont val="Calibri"/>
        <family val="2"/>
      </rPr>
      <t xml:space="preserve"> -&gt; List of power sources, fuel energy content and process efficiencies</t>
    </r>
  </si>
  <si>
    <r>
      <rPr>
        <b/>
        <u/>
        <sz val="12"/>
        <color rgb="FFC00000"/>
        <rFont val="Calibri"/>
        <family val="2"/>
      </rPr>
      <t>Mid-To-End Point Factors</t>
    </r>
    <r>
      <rPr>
        <u/>
        <sz val="12"/>
        <color rgb="FFC00000"/>
        <rFont val="Calibri"/>
        <family val="2"/>
      </rPr>
      <t xml:space="preserve"> -&gt; Table of conversion factors to obtain ReCiPe end-point impacts from mid-point inventory results</t>
    </r>
  </si>
  <si>
    <r>
      <rPr>
        <b/>
        <u/>
        <sz val="12"/>
        <color rgb="FFC00000"/>
        <rFont val="Calibri"/>
        <family val="2"/>
      </rPr>
      <t>US Domestic NG</t>
    </r>
    <r>
      <rPr>
        <u/>
        <sz val="12"/>
        <color rgb="FFC00000"/>
        <rFont val="Calibri"/>
        <family val="2"/>
      </rPr>
      <t xml:space="preserve"> -&gt; Summary of NG sources in the US, upstream processing and shipment emissions</t>
    </r>
  </si>
  <si>
    <r>
      <rPr>
        <b/>
        <u/>
        <sz val="12"/>
        <color rgb="FFC00000"/>
        <rFont val="Calibri"/>
        <family val="2"/>
      </rPr>
      <t>SOFC Manufacturing</t>
    </r>
    <r>
      <rPr>
        <u/>
        <sz val="12"/>
        <color rgb="FFC00000"/>
        <rFont val="Calibri"/>
        <family val="2"/>
      </rPr>
      <t xml:space="preserve"> -&gt; Life cycle inventory and assesment of the fabrication of 1 kW of SOFC stacks and any associated plant accoutrements</t>
    </r>
  </si>
  <si>
    <r>
      <rPr>
        <b/>
        <u/>
        <sz val="12"/>
        <color rgb="FFC00000"/>
        <rFont val="Calibri"/>
        <family val="2"/>
      </rPr>
      <t>Case Descriptions</t>
    </r>
    <r>
      <rPr>
        <u/>
        <sz val="12"/>
        <color rgb="FFC00000"/>
        <rFont val="Calibri"/>
        <family val="2"/>
      </rPr>
      <t xml:space="preserve"> -&gt; Summary of each of the eight operating cases investigated (efficiencies, tags, etc.)</t>
    </r>
  </si>
  <si>
    <r>
      <t>The following are the tabs (in order) included in this spreadsheet (</t>
    </r>
    <r>
      <rPr>
        <i/>
        <sz val="11"/>
        <color theme="1"/>
        <rFont val="Calibri"/>
        <family val="2"/>
      </rPr>
      <t>click the description to zoom to the correct tab</t>
    </r>
    <r>
      <rPr>
        <sz val="11"/>
        <color theme="1"/>
        <rFont val="Calibri"/>
        <family val="2"/>
      </rPr>
      <t>)</t>
    </r>
  </si>
  <si>
    <t>Jake Nease and T.A. Adams II</t>
  </si>
  <si>
    <r>
      <t>Method Used:</t>
    </r>
    <r>
      <rPr>
        <sz val="11"/>
        <color theme="1"/>
        <rFont val="Calibri"/>
        <family val="2"/>
      </rPr>
      <t xml:space="preserve"> ReCiPe 2008 (Updated 2013)</t>
    </r>
  </si>
  <si>
    <r>
      <t xml:space="preserve">M Goedkoop, R. Heijungs, M. Huijbregts, A. De Schryver, J. Struijs, R. van Zelm. </t>
    </r>
    <r>
      <rPr>
        <i/>
        <sz val="11"/>
        <color theme="1"/>
        <rFont val="Calibri"/>
        <family val="2"/>
      </rPr>
      <t>Recipe 2008 First Edition (version 1.08)</t>
    </r>
    <r>
      <rPr>
        <sz val="11"/>
        <color theme="1"/>
        <rFont val="Calibri"/>
        <family val="2"/>
      </rPr>
      <t>. Ministerie van Volkshuivesting, Ruimtelijke Ordening en Milieubeheer: 2013.</t>
    </r>
  </si>
  <si>
    <t>Reference</t>
  </si>
  <si>
    <t>[1]</t>
  </si>
  <si>
    <t>[2]</t>
  </si>
  <si>
    <t>[3]-[5]</t>
  </si>
  <si>
    <t>References</t>
  </si>
  <si>
    <t>[3]</t>
  </si>
  <si>
    <t>[4]</t>
  </si>
  <si>
    <t>[5]</t>
  </si>
  <si>
    <t>L. Haslbeck, N.J. Kuehn, E.G. Lewis, L.L. Pinkerton, J. Simpson, M.J. Turner, E. Varghese, M.C. Woods. Cost and Performance Baseline for Fossil Energy Plants. Volume 1: Bituminous Coal and Natural Gas to Electricity Final Report. DOE/NETL-2010/1397. Revision 2: 2010.</t>
  </si>
  <si>
    <t>United States Environmental Protecion Agency. 2009 Boiler, Generator, Plant, State, PCA, eGRID Subregion, NERC Region, US, and Grid Loss (%) Data. 2009. Available online: http://www.epa.gov/cleanenergy/energy-resources/egrid/. Accessed November 2013.</t>
  </si>
  <si>
    <r>
      <t xml:space="preserve">D. Baldwin, M. Campbell, C. Ellis, M. Richards, A. Shenoy. MHR design, technology and applications. </t>
    </r>
    <r>
      <rPr>
        <i/>
        <sz val="11"/>
        <color theme="1"/>
        <rFont val="Calibri"/>
        <family val="2"/>
      </rPr>
      <t>Energy Conversion and Management</t>
    </r>
    <r>
      <rPr>
        <sz val="11"/>
        <color theme="1"/>
        <rFont val="Calibri"/>
        <family val="2"/>
      </rPr>
      <t>. 49 (2008) 1898-1901.</t>
    </r>
  </si>
  <si>
    <t>M.P. LaBar, A.S. Shenoy, W.A. Simon, E.M. Campbell. Status of the GT-MHR for Electricity Produciton. Proceedings of the World Nuclear Association Annual Sumposium. London, UK: 3 September, 2003.</t>
  </si>
  <si>
    <r>
      <t xml:space="preserve">A.I. Kiryushin, N.G. Kodochigov, N.G. Kouzavkov, N.N. Ponomarev-Stepnoi, E.S. Gloushkov, V.N. Grebennik. Project of the GT-MHR high-temperature helium reactor with gas turbine. </t>
    </r>
    <r>
      <rPr>
        <i/>
        <sz val="11"/>
        <color theme="1"/>
        <rFont val="Calibri"/>
        <family val="2"/>
      </rPr>
      <t>Nuclear Engineering and Design</t>
    </r>
    <r>
      <rPr>
        <sz val="11"/>
        <color theme="1"/>
        <rFont val="Calibri"/>
        <family val="2"/>
      </rPr>
      <t>. 173 (1997) 119-129.</t>
    </r>
  </si>
  <si>
    <t>Human health (points/DALY)</t>
  </si>
  <si>
    <t>Ecosystems (points/species/yr)</t>
  </si>
  <si>
    <t>Resources (points/$)</t>
  </si>
  <si>
    <t>Sources and Efficiences of Fuel Sources</t>
  </si>
  <si>
    <t>ReCiPe Mid-To-End Point Factors</t>
  </si>
  <si>
    <t>Upstream Natural Gas Emissions</t>
  </si>
  <si>
    <t>SOFC Manufacturing Step</t>
  </si>
  <si>
    <t>Note that each tab contains a "help" button that will describe what information is being shown.</t>
  </si>
  <si>
    <t>Case Descriptions</t>
  </si>
  <si>
    <t xml:space="preserve">NGCC - Case 1 </t>
  </si>
  <si>
    <t>Carbon Capture?</t>
  </si>
  <si>
    <t>NO</t>
  </si>
  <si>
    <t>Transmission Losses?</t>
  </si>
  <si>
    <t>YES</t>
  </si>
  <si>
    <t xml:space="preserve">NGCC - Case 2 </t>
  </si>
  <si>
    <t xml:space="preserve">NGCC - Case 3 </t>
  </si>
  <si>
    <t>NGCC - Case 4</t>
  </si>
  <si>
    <t>SOFC - Case 1</t>
  </si>
  <si>
    <t>SOFC - Case 2</t>
  </si>
  <si>
    <t>SOFC - Case 3</t>
  </si>
  <si>
    <t>SOFC - Case 4</t>
  </si>
  <si>
    <t>SOFC Manufacturing</t>
  </si>
  <si>
    <t>Manufacturing Stage of SOFC</t>
  </si>
  <si>
    <t xml:space="preserve">L. Drauker, R. Bhander, B. Bennett, T. Davis, R. Eckard, W. Ellis, J. Kauffman, J. Littlefield, A. Malone, R. Munson, M. Nippert, M. Ramezan, R. Bromiley. Life Cycle Analysis: Natural Gas Combined Cycle (NGCC) Power Plant. DOE/NETL-403-110509: 2010. </t>
  </si>
  <si>
    <t>T.J. Skone, J. Littlefield, J. Marriott. Life Cycle Greenhouse Gas Inventory of Natural Gas Extraction, Delivery and Electricity Production.</t>
  </si>
  <si>
    <r>
      <t xml:space="preserve">T.A. Adams II, P. Barton, High-efficiency power production from natural gas with carbon capture. </t>
    </r>
    <r>
      <rPr>
        <i/>
        <sz val="11"/>
        <color theme="1"/>
        <rFont val="Calibri"/>
        <family val="2"/>
      </rPr>
      <t>J. Power Sources</t>
    </r>
    <r>
      <rPr>
        <sz val="11"/>
        <color theme="1"/>
        <rFont val="Calibri"/>
        <family val="2"/>
      </rPr>
      <t>. 195 (2010) 1971-1983.</t>
    </r>
  </si>
  <si>
    <r>
      <t xml:space="preserve">T.A. Adams II, J. Nease, D. Tucker, P. Barton, Energy conversion with solid oxide fuel cell systems: short and long term outlooks. </t>
    </r>
    <r>
      <rPr>
        <i/>
        <sz val="11"/>
        <color theme="1"/>
        <rFont val="Calibri"/>
        <family val="2"/>
      </rPr>
      <t>Ind. Eng. Chem. Res</t>
    </r>
    <r>
      <rPr>
        <sz val="11"/>
        <color theme="1"/>
        <rFont val="Calibri"/>
        <family val="2"/>
      </rPr>
      <t>. 52 (2013) 3089-3111.</t>
    </r>
  </si>
  <si>
    <r>
      <t xml:space="preserve">J. Nease, T.A. Adams II, Systems for peaking power with 100% CO2 capture by integration of solid oxide fuel cells with compressed air energy storage. </t>
    </r>
    <r>
      <rPr>
        <i/>
        <sz val="11"/>
        <color theme="1"/>
        <rFont val="Calibri"/>
        <family val="2"/>
      </rPr>
      <t>J. Power Sources</t>
    </r>
    <r>
      <rPr>
        <sz val="11"/>
        <color theme="1"/>
        <rFont val="Calibri"/>
        <family val="2"/>
      </rPr>
      <t>. 228 (2013) 281-293.</t>
    </r>
  </si>
  <si>
    <t>Unit Conversions</t>
  </si>
  <si>
    <r>
      <t xml:space="preserve">V. Karakoussis, N.P. Brandon, M. Leach, R. van der Vorst. The environmental impact of manufacturing planar and tubular solid oxide fuel cells. </t>
    </r>
    <r>
      <rPr>
        <i/>
        <sz val="11"/>
        <color theme="1"/>
        <rFont val="Calibri"/>
        <family val="2"/>
      </rPr>
      <t>Journal of Power Sources</t>
    </r>
    <r>
      <rPr>
        <sz val="11"/>
        <color theme="1"/>
        <rFont val="Calibri"/>
        <family val="2"/>
      </rPr>
      <t>. 101 (2001) 10-26.</t>
    </r>
  </si>
  <si>
    <t>Resource (in-ground)</t>
  </si>
  <si>
    <t>Emission (to air)</t>
  </si>
  <si>
    <t>Note that all inventories and calculated emissions are assumed to be released to the atmosphere.</t>
  </si>
  <si>
    <t>Nomenclature</t>
  </si>
  <si>
    <t>CCS</t>
  </si>
  <si>
    <t>TML</t>
  </si>
  <si>
    <t>η</t>
  </si>
  <si>
    <t>Carbon capture and sequestration</t>
  </si>
  <si>
    <t>System efficiency</t>
  </si>
  <si>
    <t>Transmission losses (assumed to be 7%)</t>
  </si>
  <si>
    <t>Marine Eutrophication - ME</t>
  </si>
  <si>
    <t>Metal Depletion - MD</t>
  </si>
  <si>
    <t>Uranium-235</t>
  </si>
  <si>
    <t>Life Cycle Analyses of Bulk-Scale Solid Oxide Fuel Cell Power Plants</t>
  </si>
  <si>
    <r>
      <rPr>
        <b/>
        <u/>
        <sz val="12"/>
        <color rgb="FFC00000"/>
        <rFont val="Calibri"/>
        <family val="2"/>
      </rPr>
      <t>NGCC-2</t>
    </r>
    <r>
      <rPr>
        <u/>
        <sz val="12"/>
        <color rgb="FFC00000"/>
        <rFont val="Calibri"/>
        <family val="2"/>
      </rPr>
      <t xml:space="preserve"> -&gt; Cradle To Grave Life cycle inventory and assesment of case NGCC-2 (no CCS, includes transmission losses)</t>
    </r>
  </si>
  <si>
    <r>
      <rPr>
        <b/>
        <u/>
        <sz val="12"/>
        <color rgb="FFC00000"/>
        <rFont val="Calibri"/>
        <family val="2"/>
      </rPr>
      <t>NGCC-3</t>
    </r>
    <r>
      <rPr>
        <u/>
        <sz val="12"/>
        <color rgb="FFC00000"/>
        <rFont val="Calibri"/>
        <family val="2"/>
      </rPr>
      <t xml:space="preserve"> -&gt; Cradle To Grave Life cycle inventory and assesment of case NGCC-3 (includes CCS, no transmission losses)</t>
    </r>
  </si>
  <si>
    <r>
      <rPr>
        <b/>
        <u/>
        <sz val="12"/>
        <color rgb="FFC00000"/>
        <rFont val="Calibri"/>
        <family val="2"/>
      </rPr>
      <t>NGCC-4</t>
    </r>
    <r>
      <rPr>
        <u/>
        <sz val="12"/>
        <color rgb="FFC00000"/>
        <rFont val="Calibri"/>
        <family val="2"/>
      </rPr>
      <t xml:space="preserve"> -&gt; Cradle To Grave Life cycle inventory and assesment of case NGCC-4 (includes CCS, includes transmission losses)</t>
    </r>
  </si>
  <si>
    <r>
      <rPr>
        <b/>
        <u/>
        <sz val="12"/>
        <color rgb="FFC00000"/>
        <rFont val="Calibri"/>
        <family val="2"/>
      </rPr>
      <t>SOFC-1</t>
    </r>
    <r>
      <rPr>
        <u/>
        <sz val="12"/>
        <color rgb="FFC00000"/>
        <rFont val="Calibri"/>
        <family val="2"/>
      </rPr>
      <t xml:space="preserve"> -&gt; Cradle To Grave Life cycle inventory and assesment of case SOFC-1 (no CCS, no transmission losses)</t>
    </r>
  </si>
  <si>
    <r>
      <rPr>
        <b/>
        <u/>
        <sz val="12"/>
        <color rgb="FFC00000"/>
        <rFont val="Calibri"/>
        <family val="2"/>
      </rPr>
      <t>SOFC-2</t>
    </r>
    <r>
      <rPr>
        <u/>
        <sz val="12"/>
        <color rgb="FFC00000"/>
        <rFont val="Calibri"/>
        <family val="2"/>
      </rPr>
      <t xml:space="preserve"> -&gt; Cradle To Grave Life cycle inventory and assesment of case SOFC-2 (no CCS, includes transmission losses)</t>
    </r>
  </si>
  <si>
    <r>
      <rPr>
        <b/>
        <u/>
        <sz val="12"/>
        <color rgb="FFC00000"/>
        <rFont val="Calibri"/>
        <family val="2"/>
      </rPr>
      <t>SOFC-3</t>
    </r>
    <r>
      <rPr>
        <u/>
        <sz val="12"/>
        <color rgb="FFC00000"/>
        <rFont val="Calibri"/>
        <family val="2"/>
      </rPr>
      <t xml:space="preserve"> -&gt; Cradle To Grave Life cycle inventory and assesment of case SOFC-3 (includes CCS, no transmission losses)</t>
    </r>
  </si>
  <si>
    <r>
      <rPr>
        <b/>
        <u/>
        <sz val="12"/>
        <color rgb="FFC00000"/>
        <rFont val="Calibri"/>
        <family val="2"/>
      </rPr>
      <t>SOFC-4</t>
    </r>
    <r>
      <rPr>
        <u/>
        <sz val="12"/>
        <color rgb="FFC00000"/>
        <rFont val="Calibri"/>
        <family val="2"/>
      </rPr>
      <t xml:space="preserve"> -&gt; Cradle To Grave Life cycle inventory and assesment of case SOFC-4 (includes CCS, includes transmission losses)</t>
    </r>
  </si>
  <si>
    <r>
      <rPr>
        <b/>
        <u/>
        <sz val="12"/>
        <color rgb="FFC00000"/>
        <rFont val="Calibri"/>
        <family val="2"/>
      </rPr>
      <t>NGCC-1</t>
    </r>
    <r>
      <rPr>
        <u/>
        <sz val="12"/>
        <color rgb="FFC00000"/>
        <rFont val="Calibri"/>
        <family val="2"/>
      </rPr>
      <t xml:space="preserve"> -&gt; Cradle To Grave Life cycle inventory and assesment of case NGCC-1 (no CCS, no transmission losses)</t>
    </r>
  </si>
  <si>
    <t>Monte Carlo Sensitivity Results</t>
  </si>
  <si>
    <t>Historgram Data</t>
  </si>
  <si>
    <t>Bin (End Points)</t>
  </si>
  <si>
    <t>0-2.5</t>
  </si>
  <si>
    <t>2.5-5</t>
  </si>
  <si>
    <t>5-7.5</t>
  </si>
  <si>
    <t>7.5-10</t>
  </si>
  <si>
    <t>10-12.5</t>
  </si>
  <si>
    <t>12.5-15</t>
  </si>
  <si>
    <t>15-17.5</t>
  </si>
  <si>
    <t>17.5-20</t>
  </si>
  <si>
    <t>20-22.5</t>
  </si>
  <si>
    <t>22.5-25</t>
  </si>
  <si>
    <t>37.5-40</t>
  </si>
  <si>
    <t>40-42.5</t>
  </si>
  <si>
    <t>42.5-45</t>
  </si>
  <si>
    <t>45-47.5</t>
  </si>
  <si>
    <t>47.5-50</t>
  </si>
  <si>
    <t>50-52.5</t>
  </si>
  <si>
    <t>52.5-55</t>
  </si>
  <si>
    <t>55-57.5</t>
  </si>
  <si>
    <t>57.5-60</t>
  </si>
  <si>
    <t>60-62.5</t>
  </si>
  <si>
    <t>62.5-65</t>
  </si>
  <si>
    <t>65-67.5</t>
  </si>
  <si>
    <t>67.5-70</t>
  </si>
  <si>
    <t>25-27.5</t>
  </si>
  <si>
    <t>27.5-30</t>
  </si>
  <si>
    <t>30-32.5</t>
  </si>
  <si>
    <t>32.5-35</t>
  </si>
  <si>
    <t>35-37.5</t>
  </si>
  <si>
    <t>0</t>
  </si>
  <si>
    <r>
      <rPr>
        <b/>
        <u/>
        <sz val="12"/>
        <color rgb="FFC00000"/>
        <rFont val="Calibri"/>
        <family val="2"/>
      </rPr>
      <t>Monte Carlo Analysis</t>
    </r>
    <r>
      <rPr>
        <u/>
        <sz val="12"/>
        <color rgb="FFC00000"/>
        <rFont val="Calibri"/>
        <family val="2"/>
      </rPr>
      <t xml:space="preserve"> -&gt; Full histogram data and plots of the Monte Carlo sensitivity analyses for selected case studies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</si>
</sst>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0.0%"/>
    <numFmt numFmtId="166" formatCode="0.0000000000"/>
    <numFmt numFmtId="167" formatCode="0.000E+00"/>
  </numFmts>
  <fonts count="34" x14ac:knownFonts="1">
    <font>
      <sz val="11"/>
      <color theme="1"/>
      <name val="Calibri"/>
      <family val="2"/>
    </font>
    <font>
      <sz val="11"/>
      <color theme="1"/>
      <name val="Calibri"/>
      <family val="2"/>
    </font>
    <font>
      <b/>
      <sz val="11"/>
      <color theme="0"/>
      <name val="Calibri"/>
      <family val="2"/>
    </font>
    <font>
      <b/>
      <sz val="11"/>
      <color theme="1"/>
      <name val="Calibri"/>
      <family val="2"/>
    </font>
    <font>
      <sz val="11"/>
      <color theme="1"/>
      <name val="Calibri"/>
      <family val="2"/>
      <scheme val="minor"/>
    </font>
    <font>
      <b/>
      <sz val="11"/>
      <color theme="1"/>
      <name val="Calibri"/>
      <family val="2"/>
      <scheme val="minor"/>
    </font>
    <font>
      <sz val="9"/>
      <color indexed="81"/>
      <name val="Tahoma"/>
      <family val="2"/>
    </font>
    <font>
      <b/>
      <vertAlign val="subscrip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0"/>
      <name val="Arial"/>
      <family val="2"/>
    </font>
    <font>
      <sz val="8"/>
      <color theme="1"/>
      <name val="Calibri"/>
      <family val="2"/>
      <scheme val="minor"/>
    </font>
    <font>
      <sz val="10"/>
      <name val="Calibri"/>
      <family val="2"/>
    </font>
    <font>
      <sz val="9"/>
      <name val="Helvetica"/>
      <family val="2"/>
    </font>
    <font>
      <u/>
      <sz val="8"/>
      <color theme="10"/>
      <name val="Calibri"/>
      <family val="2"/>
    </font>
    <font>
      <b/>
      <i/>
      <sz val="11"/>
      <color theme="1"/>
      <name val="Calibri"/>
      <family val="2"/>
    </font>
    <font>
      <b/>
      <i/>
      <sz val="11"/>
      <color theme="1"/>
      <name val="Calibri"/>
      <family val="2"/>
      <scheme val="minor"/>
    </font>
    <font>
      <i/>
      <sz val="9"/>
      <color indexed="81"/>
      <name val="Tahoma"/>
      <family val="2"/>
    </font>
    <font>
      <b/>
      <i/>
      <sz val="14"/>
      <color theme="1"/>
      <name val="Calibri"/>
      <family val="2"/>
    </font>
    <font>
      <b/>
      <sz val="10"/>
      <color theme="1"/>
      <name val="Arial"/>
      <family val="2"/>
    </font>
    <font>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1"/>
      <color theme="0"/>
      <name val="Calibri"/>
      <family val="2"/>
    </font>
    <font>
      <vertAlign val="subscript"/>
      <sz val="11"/>
      <color theme="1"/>
      <name val="Calibri"/>
      <family val="2"/>
    </font>
    <font>
      <b/>
      <sz val="9"/>
      <color indexed="81"/>
      <name val="Tahoma"/>
      <family val="2"/>
    </font>
    <font>
      <b/>
      <vertAlign val="subscript"/>
      <sz val="11"/>
      <color theme="0"/>
      <name val="Calibri"/>
      <family val="2"/>
      <scheme val="minor"/>
    </font>
    <font>
      <b/>
      <i/>
      <sz val="24"/>
      <color rgb="FFFF0000"/>
      <name val="Calibri"/>
      <family val="2"/>
    </font>
    <font>
      <u/>
      <sz val="12"/>
      <color rgb="FFC00000"/>
      <name val="Calibri"/>
      <family val="2"/>
    </font>
    <font>
      <b/>
      <u/>
      <sz val="12"/>
      <color rgb="FFC00000"/>
      <name val="Calibri"/>
      <family val="2"/>
    </font>
    <font>
      <b/>
      <i/>
      <sz val="24"/>
      <color rgb="FFC00000"/>
      <name val="Calibri"/>
      <family val="2"/>
    </font>
    <font>
      <i/>
      <sz val="11"/>
      <color theme="1"/>
      <name val="Calibri"/>
      <family val="2"/>
    </font>
    <font>
      <b/>
      <i/>
      <sz val="18"/>
      <color rgb="FFC00000"/>
      <name val="Calibri"/>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5" tint="0.79998168889431442"/>
        <bgColor indexed="65"/>
      </patternFill>
    </fill>
    <fill>
      <patternFill patternType="solid">
        <fgColor theme="0" tint="-0.34998626667073579"/>
        <bgColor indexed="64"/>
      </patternFill>
    </fill>
    <fill>
      <patternFill patternType="solid">
        <fgColor theme="1"/>
        <bgColor indexed="64"/>
      </patternFill>
    </fill>
    <fill>
      <patternFill patternType="solid">
        <fgColor indexed="41"/>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s>
  <cellStyleXfs count="46">
    <xf numFmtId="0" fontId="0" fillId="0" borderId="0"/>
    <xf numFmtId="0" fontId="4" fillId="0" borderId="0"/>
    <xf numFmtId="9" fontId="4" fillId="0" borderId="0" applyFon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0" borderId="0"/>
    <xf numFmtId="0" fontId="12" fillId="0" borderId="0"/>
    <xf numFmtId="0" fontId="13" fillId="0" borderId="0"/>
    <xf numFmtId="164"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1" fillId="0" borderId="0"/>
    <xf numFmtId="164" fontId="11" fillId="0" borderId="0"/>
    <xf numFmtId="164" fontId="11" fillId="0" borderId="0"/>
    <xf numFmtId="164" fontId="11" fillId="0" borderId="0"/>
    <xf numFmtId="164" fontId="11" fillId="0" borderId="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4" fillId="4" borderId="1" applyNumberFormat="0" applyFont="0" applyAlignment="0" applyProtection="0"/>
    <xf numFmtId="0" fontId="14" fillId="0" borderId="0">
      <alignment horizontal="left" vertical="center" wrapText="1"/>
    </xf>
    <xf numFmtId="0" fontId="14" fillId="8" borderId="0">
      <alignment horizontal="left" vertical="center"/>
    </xf>
    <xf numFmtId="0" fontId="15" fillId="0" borderId="0" applyNumberFormat="0" applyFill="0" applyBorder="0" applyAlignment="0" applyProtection="0">
      <alignment vertical="top"/>
      <protection locked="0"/>
    </xf>
    <xf numFmtId="43" fontId="12" fillId="0" borderId="0" applyFont="0" applyFill="0" applyBorder="0" applyAlignment="0" applyProtection="0"/>
    <xf numFmtId="0" fontId="4" fillId="5" borderId="0" applyNumberFormat="0" applyBorder="0" applyAlignment="0" applyProtection="0"/>
    <xf numFmtId="0" fontId="1" fillId="0" borderId="0"/>
  </cellStyleXfs>
  <cellXfs count="249">
    <xf numFmtId="0" fontId="0" fillId="0" borderId="0" xfId="0"/>
    <xf numFmtId="0" fontId="19" fillId="0" borderId="0" xfId="0" applyFont="1" applyAlignment="1"/>
    <xf numFmtId="0" fontId="0" fillId="0" borderId="15" xfId="0" applyBorder="1"/>
    <xf numFmtId="9" fontId="0" fillId="0" borderId="8" xfId="0" applyNumberFormat="1" applyBorder="1"/>
    <xf numFmtId="0" fontId="0" fillId="0" borderId="4" xfId="0" applyBorder="1"/>
    <xf numFmtId="0" fontId="0" fillId="0" borderId="5" xfId="0" applyBorder="1"/>
    <xf numFmtId="9" fontId="0" fillId="0" borderId="6" xfId="0" applyNumberFormat="1" applyBorder="1"/>
    <xf numFmtId="0" fontId="3" fillId="0" borderId="7" xfId="0" applyFont="1" applyBorder="1"/>
    <xf numFmtId="0" fontId="0" fillId="0" borderId="0" xfId="0"/>
    <xf numFmtId="165" fontId="5" fillId="0" borderId="3" xfId="2" applyNumberFormat="1" applyFont="1" applyBorder="1"/>
    <xf numFmtId="0" fontId="4" fillId="0" borderId="5" xfId="9" applyBorder="1"/>
    <xf numFmtId="0" fontId="4" fillId="0" borderId="0" xfId="9" applyBorder="1"/>
    <xf numFmtId="0" fontId="10" fillId="7" borderId="2" xfId="9" applyFont="1" applyFill="1" applyBorder="1"/>
    <xf numFmtId="165" fontId="4" fillId="0" borderId="0" xfId="2" applyNumberFormat="1" applyFont="1" applyBorder="1"/>
    <xf numFmtId="0" fontId="10" fillId="7" borderId="4" xfId="9" applyFont="1" applyFill="1" applyBorder="1"/>
    <xf numFmtId="165" fontId="4" fillId="0" borderId="5" xfId="2" applyNumberFormat="1" applyFont="1" applyBorder="1"/>
    <xf numFmtId="165" fontId="5" fillId="0" borderId="6" xfId="2" applyNumberFormat="1" applyFont="1" applyBorder="1"/>
    <xf numFmtId="11" fontId="4" fillId="10" borderId="16" xfId="9" applyNumberFormat="1" applyFill="1" applyBorder="1" applyAlignment="1">
      <alignment horizontal="center"/>
    </xf>
    <xf numFmtId="11" fontId="4" fillId="10" borderId="12" xfId="9" applyNumberFormat="1" applyFill="1" applyBorder="1" applyAlignment="1">
      <alignment horizontal="center"/>
    </xf>
    <xf numFmtId="11" fontId="4" fillId="10" borderId="13" xfId="9" applyNumberFormat="1" applyFill="1" applyBorder="1" applyAlignment="1">
      <alignment horizontal="center"/>
    </xf>
    <xf numFmtId="11" fontId="5" fillId="0" borderId="12" xfId="9" applyNumberFormat="1" applyFont="1" applyBorder="1" applyAlignment="1">
      <alignment horizontal="center"/>
    </xf>
    <xf numFmtId="11" fontId="5" fillId="0" borderId="13" xfId="9" applyNumberFormat="1" applyFont="1" applyBorder="1" applyAlignment="1">
      <alignment horizontal="center"/>
    </xf>
    <xf numFmtId="11" fontId="5" fillId="0" borderId="16" xfId="9" applyNumberFormat="1" applyFont="1" applyBorder="1" applyAlignment="1">
      <alignment horizontal="center"/>
    </xf>
    <xf numFmtId="0" fontId="3" fillId="0" borderId="0" xfId="0" applyFont="1"/>
    <xf numFmtId="166" fontId="5" fillId="0" borderId="2" xfId="9" applyNumberFormat="1" applyFont="1" applyFill="1" applyBorder="1"/>
    <xf numFmtId="10" fontId="0" fillId="0" borderId="0" xfId="0" applyNumberFormat="1"/>
    <xf numFmtId="11" fontId="0" fillId="0" borderId="0" xfId="0" applyNumberFormat="1"/>
    <xf numFmtId="0" fontId="0" fillId="10" borderId="0" xfId="0" applyFont="1" applyFill="1" applyAlignment="1">
      <alignment wrapText="1"/>
    </xf>
    <xf numFmtId="0" fontId="0" fillId="0" borderId="0" xfId="0" applyAlignment="1">
      <alignment horizontal="right"/>
    </xf>
    <xf numFmtId="0" fontId="0" fillId="10" borderId="0" xfId="0" applyFont="1" applyFill="1"/>
    <xf numFmtId="0" fontId="0" fillId="10" borderId="0" xfId="0" applyFill="1"/>
    <xf numFmtId="0" fontId="28" fillId="10" borderId="0" xfId="0" applyFont="1" applyFill="1"/>
    <xf numFmtId="0" fontId="0" fillId="10" borderId="0" xfId="0" applyFill="1" applyAlignment="1">
      <alignment horizontal="left" vertical="center" wrapText="1"/>
    </xf>
    <xf numFmtId="0" fontId="29" fillId="10" borderId="0" xfId="42" applyFont="1" applyFill="1" applyAlignment="1" applyProtection="1"/>
    <xf numFmtId="0" fontId="31" fillId="10" borderId="0" xfId="0" applyFont="1" applyFill="1" applyAlignment="1">
      <alignment horizontal="center"/>
    </xf>
    <xf numFmtId="0" fontId="3" fillId="10" borderId="0" xfId="0" applyFont="1" applyFill="1"/>
    <xf numFmtId="0" fontId="4" fillId="0" borderId="0" xfId="9" applyBorder="1"/>
    <xf numFmtId="0" fontId="10" fillId="7" borderId="9" xfId="9" applyFont="1" applyFill="1" applyBorder="1" applyAlignment="1">
      <alignment horizontal="center"/>
    </xf>
    <xf numFmtId="0" fontId="10" fillId="7" borderId="11" xfId="9" applyFont="1" applyFill="1" applyBorder="1" applyAlignment="1">
      <alignment horizontal="center"/>
    </xf>
    <xf numFmtId="0" fontId="10" fillId="7" borderId="10" xfId="9" applyFont="1" applyFill="1" applyBorder="1" applyAlignment="1">
      <alignment horizontal="center"/>
    </xf>
    <xf numFmtId="0" fontId="32" fillId="10" borderId="0" xfId="0" applyFont="1" applyFill="1"/>
    <xf numFmtId="166" fontId="5" fillId="0" borderId="7" xfId="9" applyNumberFormat="1" applyFont="1" applyFill="1" applyBorder="1"/>
    <xf numFmtId="166" fontId="5" fillId="0" borderId="4" xfId="9" applyNumberFormat="1" applyFont="1" applyFill="1" applyBorder="1"/>
    <xf numFmtId="10" fontId="32" fillId="0" borderId="8" xfId="0" applyNumberFormat="1" applyFont="1" applyBorder="1" applyAlignment="1">
      <alignment horizontal="left"/>
    </xf>
    <xf numFmtId="10" fontId="32" fillId="0" borderId="3" xfId="0" applyNumberFormat="1" applyFont="1" applyBorder="1"/>
    <xf numFmtId="10" fontId="32" fillId="0" borderId="6" xfId="0" applyNumberFormat="1" applyFont="1" applyBorder="1"/>
    <xf numFmtId="0" fontId="2" fillId="7" borderId="11" xfId="9" applyFont="1" applyFill="1" applyBorder="1" applyAlignment="1">
      <alignment horizontal="center"/>
    </xf>
    <xf numFmtId="165" fontId="4" fillId="0" borderId="0" xfId="2" applyNumberFormat="1" applyFont="1" applyBorder="1" applyAlignment="1">
      <alignment horizontal="right"/>
    </xf>
    <xf numFmtId="165" fontId="5" fillId="0" borderId="3" xfId="2" applyNumberFormat="1" applyFont="1" applyBorder="1" applyAlignment="1">
      <alignment horizontal="right"/>
    </xf>
    <xf numFmtId="0" fontId="3" fillId="0" borderId="0" xfId="0" applyFont="1" applyAlignment="1">
      <alignment horizontal="right"/>
    </xf>
    <xf numFmtId="0" fontId="16" fillId="0" borderId="0" xfId="0" applyFont="1" applyAlignment="1">
      <alignment horizontal="right"/>
    </xf>
    <xf numFmtId="0" fontId="3" fillId="0" borderId="0" xfId="0" applyFont="1" applyAlignment="1">
      <alignment horizontal="left"/>
    </xf>
    <xf numFmtId="167" fontId="0" fillId="0" borderId="0" xfId="0" applyNumberFormat="1"/>
    <xf numFmtId="167" fontId="0" fillId="0" borderId="5" xfId="0" applyNumberFormat="1" applyBorder="1" applyAlignment="1">
      <alignment vertical="center"/>
    </xf>
    <xf numFmtId="167" fontId="10" fillId="7" borderId="14" xfId="1" applyNumberFormat="1" applyFont="1" applyFill="1" applyBorder="1" applyAlignment="1">
      <alignment horizontal="left"/>
    </xf>
    <xf numFmtId="167" fontId="10" fillId="7" borderId="11" xfId="1" applyNumberFormat="1" applyFont="1" applyFill="1" applyBorder="1" applyAlignment="1">
      <alignment horizontal="left"/>
    </xf>
    <xf numFmtId="167" fontId="10" fillId="7" borderId="8" xfId="1" applyNumberFormat="1" applyFont="1" applyFill="1" applyBorder="1" applyAlignment="1">
      <alignment horizontal="left"/>
    </xf>
    <xf numFmtId="167" fontId="10" fillId="7" borderId="10" xfId="1" applyNumberFormat="1" applyFont="1" applyFill="1" applyBorder="1" applyAlignment="1">
      <alignment horizontal="left"/>
    </xf>
    <xf numFmtId="167" fontId="3" fillId="0" borderId="0" xfId="0" applyNumberFormat="1" applyFont="1"/>
    <xf numFmtId="167" fontId="5" fillId="6" borderId="12" xfId="1" applyNumberFormat="1" applyFont="1" applyFill="1" applyBorder="1"/>
    <xf numFmtId="167" fontId="4" fillId="0" borderId="3" xfId="1" applyNumberFormat="1" applyBorder="1"/>
    <xf numFmtId="167" fontId="0" fillId="0" borderId="0" xfId="0" applyNumberFormat="1" applyAlignment="1">
      <alignment horizontal="right"/>
    </xf>
    <xf numFmtId="167" fontId="5" fillId="6" borderId="13" xfId="1" applyNumberFormat="1" applyFont="1" applyFill="1" applyBorder="1"/>
    <xf numFmtId="167" fontId="4" fillId="0" borderId="6" xfId="1" applyNumberFormat="1" applyBorder="1"/>
    <xf numFmtId="167" fontId="4" fillId="0" borderId="0" xfId="1" applyNumberFormat="1"/>
    <xf numFmtId="11" fontId="4" fillId="0" borderId="0" xfId="1" applyNumberFormat="1" applyBorder="1"/>
    <xf numFmtId="11" fontId="4" fillId="0" borderId="5" xfId="1" applyNumberFormat="1" applyBorder="1"/>
    <xf numFmtId="11" fontId="4" fillId="7" borderId="9" xfId="9" applyNumberFormat="1" applyFill="1" applyBorder="1"/>
    <xf numFmtId="11" fontId="4" fillId="7" borderId="11" xfId="9" applyNumberFormat="1" applyFill="1" applyBorder="1"/>
    <xf numFmtId="11" fontId="4" fillId="0" borderId="0" xfId="9" applyNumberFormat="1"/>
    <xf numFmtId="11" fontId="4" fillId="0" borderId="16" xfId="9" applyNumberFormat="1" applyBorder="1" applyAlignment="1">
      <alignment horizontal="center"/>
    </xf>
    <xf numFmtId="11" fontId="5" fillId="9" borderId="7" xfId="9" applyNumberFormat="1" applyFont="1" applyFill="1" applyBorder="1"/>
    <xf numFmtId="11" fontId="5" fillId="9" borderId="15" xfId="9" applyNumberFormat="1" applyFont="1" applyFill="1" applyBorder="1"/>
    <xf numFmtId="11" fontId="5" fillId="9" borderId="15" xfId="9" applyNumberFormat="1" applyFont="1" applyFill="1" applyBorder="1" applyAlignment="1">
      <alignment horizontal="center"/>
    </xf>
    <xf numFmtId="11" fontId="5" fillId="9" borderId="7" xfId="9" applyNumberFormat="1" applyFont="1" applyFill="1" applyBorder="1" applyAlignment="1">
      <alignment horizontal="center"/>
    </xf>
    <xf numFmtId="11" fontId="5" fillId="9" borderId="8" xfId="9" applyNumberFormat="1" applyFont="1" applyFill="1" applyBorder="1" applyAlignment="1">
      <alignment horizontal="center"/>
    </xf>
    <xf numFmtId="11" fontId="4" fillId="10" borderId="8" xfId="9" applyNumberFormat="1" applyFill="1" applyBorder="1" applyAlignment="1">
      <alignment horizontal="center"/>
    </xf>
    <xf numFmtId="11" fontId="4" fillId="10" borderId="15" xfId="9" applyNumberFormat="1" applyFill="1" applyBorder="1"/>
    <xf numFmtId="11" fontId="5" fillId="9" borderId="4" xfId="9" applyNumberFormat="1" applyFont="1" applyFill="1" applyBorder="1"/>
    <xf numFmtId="11" fontId="5" fillId="9" borderId="5" xfId="9" applyNumberFormat="1" applyFont="1" applyFill="1" applyBorder="1"/>
    <xf numFmtId="11" fontId="5" fillId="9" borderId="5" xfId="9" applyNumberFormat="1" applyFont="1" applyFill="1" applyBorder="1" applyAlignment="1">
      <alignment horizontal="center"/>
    </xf>
    <xf numFmtId="11" fontId="5" fillId="9" borderId="4" xfId="9" applyNumberFormat="1" applyFont="1" applyFill="1" applyBorder="1" applyAlignment="1">
      <alignment horizontal="center"/>
    </xf>
    <xf numFmtId="11" fontId="5" fillId="9" borderId="6" xfId="9" applyNumberFormat="1" applyFont="1" applyFill="1" applyBorder="1" applyAlignment="1">
      <alignment horizontal="center"/>
    </xf>
    <xf numFmtId="11" fontId="4" fillId="10" borderId="3" xfId="9" applyNumberFormat="1" applyFill="1" applyBorder="1" applyAlignment="1">
      <alignment horizontal="center"/>
    </xf>
    <xf numFmtId="11" fontId="4" fillId="10" borderId="0" xfId="9" applyNumberFormat="1" applyFill="1" applyBorder="1"/>
    <xf numFmtId="11" fontId="4" fillId="0" borderId="7" xfId="9" applyNumberFormat="1" applyBorder="1"/>
    <xf numFmtId="11" fontId="4" fillId="0" borderId="15" xfId="9" applyNumberFormat="1" applyBorder="1"/>
    <xf numFmtId="11" fontId="4" fillId="0" borderId="8" xfId="9" applyNumberFormat="1" applyBorder="1"/>
    <xf numFmtId="11" fontId="4" fillId="10" borderId="6" xfId="9" applyNumberFormat="1" applyFill="1" applyBorder="1" applyAlignment="1">
      <alignment horizontal="center"/>
    </xf>
    <xf numFmtId="11" fontId="4" fillId="10" borderId="5" xfId="9" applyNumberFormat="1" applyFill="1" applyBorder="1"/>
    <xf numFmtId="11" fontId="4" fillId="0" borderId="2" xfId="9" applyNumberFormat="1" applyBorder="1"/>
    <xf numFmtId="11" fontId="4" fillId="0" borderId="0" xfId="9" applyNumberFormat="1" applyBorder="1"/>
    <xf numFmtId="11" fontId="4" fillId="0" borderId="3" xfId="9" applyNumberFormat="1" applyBorder="1"/>
    <xf numFmtId="11" fontId="4" fillId="0" borderId="12" xfId="9" applyNumberFormat="1" applyBorder="1" applyAlignment="1">
      <alignment horizontal="center"/>
    </xf>
    <xf numFmtId="11" fontId="4" fillId="10" borderId="7" xfId="9" applyNumberFormat="1" applyFill="1" applyBorder="1"/>
    <xf numFmtId="11" fontId="4" fillId="10" borderId="2" xfId="9" applyNumberFormat="1" applyFill="1" applyBorder="1"/>
    <xf numFmtId="11" fontId="4" fillId="10" borderId="4" xfId="9" applyNumberFormat="1" applyFill="1" applyBorder="1"/>
    <xf numFmtId="11" fontId="4" fillId="0" borderId="12" xfId="9" applyNumberFormat="1" applyBorder="1"/>
    <xf numFmtId="11" fontId="4" fillId="0" borderId="4" xfId="9" applyNumberFormat="1" applyBorder="1"/>
    <xf numFmtId="11" fontId="4" fillId="0" borderId="5" xfId="9" applyNumberFormat="1" applyBorder="1"/>
    <xf numFmtId="11" fontId="4" fillId="0" borderId="6" xfId="9" applyNumberFormat="1" applyBorder="1"/>
    <xf numFmtId="11" fontId="4" fillId="7" borderId="10" xfId="9" applyNumberFormat="1" applyFill="1" applyBorder="1"/>
    <xf numFmtId="11" fontId="3" fillId="0" borderId="0" xfId="0" applyNumberFormat="1" applyFont="1"/>
    <xf numFmtId="11" fontId="0" fillId="0" borderId="0" xfId="0" applyNumberFormat="1" applyAlignment="1">
      <alignment horizontal="right"/>
    </xf>
    <xf numFmtId="11" fontId="0" fillId="10" borderId="0" xfId="0" applyNumberFormat="1" applyFont="1" applyFill="1" applyAlignment="1"/>
    <xf numFmtId="11" fontId="0" fillId="0" borderId="5" xfId="0" applyNumberFormat="1" applyBorder="1"/>
    <xf numFmtId="11" fontId="0" fillId="0" borderId="6" xfId="0" applyNumberFormat="1" applyBorder="1"/>
    <xf numFmtId="11" fontId="5" fillId="9" borderId="9" xfId="9" applyNumberFormat="1" applyFont="1" applyFill="1" applyBorder="1" applyAlignment="1">
      <alignment horizontal="center"/>
    </xf>
    <xf numFmtId="11" fontId="5" fillId="9" borderId="11" xfId="9" applyNumberFormat="1" applyFont="1" applyFill="1" applyBorder="1" applyAlignment="1">
      <alignment horizontal="center"/>
    </xf>
    <xf numFmtId="11" fontId="5" fillId="9" borderId="10" xfId="9" applyNumberFormat="1" applyFont="1" applyFill="1" applyBorder="1" applyAlignment="1">
      <alignment horizontal="center"/>
    </xf>
    <xf numFmtId="11" fontId="5" fillId="9" borderId="16" xfId="9" applyNumberFormat="1" applyFont="1" applyFill="1" applyBorder="1"/>
    <xf numFmtId="11" fontId="4" fillId="0" borderId="8" xfId="2" applyNumberFormat="1" applyFont="1" applyBorder="1"/>
    <xf numFmtId="11" fontId="5" fillId="0" borderId="15" xfId="9" applyNumberFormat="1" applyFont="1" applyBorder="1"/>
    <xf numFmtId="11" fontId="5" fillId="0" borderId="8" xfId="9" applyNumberFormat="1" applyFont="1" applyBorder="1"/>
    <xf numFmtId="11" fontId="5" fillId="9" borderId="12" xfId="9" applyNumberFormat="1" applyFont="1" applyFill="1" applyBorder="1"/>
    <xf numFmtId="11" fontId="4" fillId="0" borderId="3" xfId="2" applyNumberFormat="1" applyFont="1" applyBorder="1"/>
    <xf numFmtId="11" fontId="5" fillId="0" borderId="0" xfId="9" applyNumberFormat="1" applyFont="1" applyBorder="1"/>
    <xf numFmtId="11" fontId="5" fillId="0" borderId="3" xfId="9" applyNumberFormat="1" applyFont="1" applyBorder="1"/>
    <xf numFmtId="11" fontId="5" fillId="9" borderId="13" xfId="9" applyNumberFormat="1" applyFont="1" applyFill="1" applyBorder="1"/>
    <xf numFmtId="11" fontId="4" fillId="0" borderId="6" xfId="2" applyNumberFormat="1" applyFont="1" applyBorder="1"/>
    <xf numFmtId="11" fontId="5" fillId="0" borderId="5" xfId="9" applyNumberFormat="1" applyFont="1" applyBorder="1"/>
    <xf numFmtId="11" fontId="5" fillId="0" borderId="6" xfId="9" applyNumberFormat="1" applyFont="1" applyBorder="1"/>
    <xf numFmtId="11" fontId="10" fillId="7" borderId="9" xfId="9" applyNumberFormat="1" applyFont="1" applyFill="1" applyBorder="1" applyAlignment="1">
      <alignment horizontal="center"/>
    </xf>
    <xf numFmtId="11" fontId="5" fillId="9" borderId="14" xfId="9" applyNumberFormat="1" applyFont="1" applyFill="1" applyBorder="1"/>
    <xf numFmtId="11" fontId="4" fillId="0" borderId="10" xfId="9" applyNumberFormat="1" applyBorder="1"/>
    <xf numFmtId="11" fontId="4" fillId="0" borderId="9" xfId="9" applyNumberFormat="1" applyBorder="1"/>
    <xf numFmtId="11" fontId="4" fillId="0" borderId="11" xfId="9" applyNumberFormat="1" applyBorder="1"/>
    <xf numFmtId="11" fontId="5" fillId="0" borderId="11" xfId="9" applyNumberFormat="1" applyFont="1" applyBorder="1"/>
    <xf numFmtId="11" fontId="5" fillId="0" borderId="10" xfId="9" applyNumberFormat="1" applyFont="1" applyBorder="1"/>
    <xf numFmtId="11" fontId="5" fillId="9" borderId="16" xfId="9" applyNumberFormat="1" applyFont="1" applyFill="1" applyBorder="1" applyAlignment="1">
      <alignment horizontal="center"/>
    </xf>
    <xf numFmtId="11" fontId="5" fillId="0" borderId="15" xfId="9" applyNumberFormat="1" applyFont="1" applyBorder="1" applyAlignment="1">
      <alignment horizontal="left"/>
    </xf>
    <xf numFmtId="11" fontId="5" fillId="0" borderId="16" xfId="9" applyNumberFormat="1" applyFont="1" applyBorder="1"/>
    <xf numFmtId="11" fontId="5" fillId="0" borderId="0" xfId="9" applyNumberFormat="1" applyFont="1" applyBorder="1" applyAlignment="1">
      <alignment horizontal="left"/>
    </xf>
    <xf numFmtId="11" fontId="5" fillId="0" borderId="12" xfId="9" applyNumberFormat="1" applyFont="1" applyBorder="1"/>
    <xf numFmtId="11" fontId="4" fillId="0" borderId="2" xfId="9" applyNumberFormat="1" applyFont="1" applyBorder="1"/>
    <xf numFmtId="11" fontId="4" fillId="0" borderId="3" xfId="9" applyNumberFormat="1" applyFont="1" applyBorder="1"/>
    <xf numFmtId="11" fontId="5" fillId="0" borderId="5" xfId="9" applyNumberFormat="1" applyFont="1" applyBorder="1" applyAlignment="1">
      <alignment horizontal="left"/>
    </xf>
    <xf numFmtId="11" fontId="5" fillId="0" borderId="13" xfId="9" applyNumberFormat="1" applyFont="1" applyBorder="1"/>
    <xf numFmtId="11" fontId="4" fillId="0" borderId="3" xfId="9" applyNumberFormat="1" applyBorder="1" applyAlignment="1">
      <alignment vertical="center"/>
    </xf>
    <xf numFmtId="11" fontId="4" fillId="9" borderId="12" xfId="9" applyNumberFormat="1" applyFill="1" applyBorder="1"/>
    <xf numFmtId="11" fontId="4" fillId="0" borderId="0" xfId="9" applyNumberFormat="1" applyBorder="1" applyAlignment="1">
      <alignment horizontal="left"/>
    </xf>
    <xf numFmtId="11" fontId="0" fillId="0" borderId="0" xfId="0" applyNumberFormat="1" applyFont="1"/>
    <xf numFmtId="11" fontId="10" fillId="7" borderId="14" xfId="9" applyNumberFormat="1" applyFont="1" applyFill="1" applyBorder="1" applyAlignment="1">
      <alignment horizontal="center"/>
    </xf>
    <xf numFmtId="11" fontId="10" fillId="7" borderId="16" xfId="9" applyNumberFormat="1" applyFont="1" applyFill="1" applyBorder="1" applyAlignment="1">
      <alignment horizontal="center"/>
    </xf>
    <xf numFmtId="11" fontId="10" fillId="7" borderId="14" xfId="9" applyNumberFormat="1" applyFont="1" applyFill="1" applyBorder="1"/>
    <xf numFmtId="11" fontId="5" fillId="9" borderId="14" xfId="9" applyNumberFormat="1" applyFont="1" applyFill="1" applyBorder="1" applyAlignment="1">
      <alignment horizontal="center"/>
    </xf>
    <xf numFmtId="11" fontId="4" fillId="0" borderId="0" xfId="9" applyNumberFormat="1" applyFont="1" applyBorder="1"/>
    <xf numFmtId="11" fontId="4" fillId="0" borderId="5" xfId="9" applyNumberFormat="1" applyFont="1" applyBorder="1"/>
    <xf numFmtId="11" fontId="4" fillId="0" borderId="9" xfId="2" applyNumberFormat="1" applyFont="1" applyBorder="1"/>
    <xf numFmtId="11" fontId="4" fillId="0" borderId="11" xfId="2" applyNumberFormat="1" applyFont="1" applyBorder="1"/>
    <xf numFmtId="11" fontId="4" fillId="0" borderId="10" xfId="2" applyNumberFormat="1" applyFont="1" applyBorder="1"/>
    <xf numFmtId="11" fontId="4" fillId="0" borderId="14" xfId="2" applyNumberFormat="1" applyFont="1" applyBorder="1"/>
    <xf numFmtId="11" fontId="2" fillId="7" borderId="7" xfId="0" applyNumberFormat="1" applyFont="1" applyFill="1" applyBorder="1" applyAlignment="1">
      <alignment horizontal="center"/>
    </xf>
    <xf numFmtId="11" fontId="2" fillId="7" borderId="8" xfId="0" applyNumberFormat="1" applyFont="1" applyFill="1" applyBorder="1" applyAlignment="1">
      <alignment horizontal="center"/>
    </xf>
    <xf numFmtId="11" fontId="3" fillId="0" borderId="4" xfId="0" applyNumberFormat="1" applyFont="1" applyBorder="1" applyAlignment="1">
      <alignment horizontal="center"/>
    </xf>
    <xf numFmtId="11" fontId="3" fillId="0" borderId="6" xfId="0" applyNumberFormat="1" applyFont="1" applyBorder="1" applyAlignment="1">
      <alignment horizontal="center"/>
    </xf>
    <xf numFmtId="11" fontId="19" fillId="0" borderId="0" xfId="0" applyNumberFormat="1" applyFont="1" applyAlignment="1"/>
    <xf numFmtId="11" fontId="3" fillId="9" borderId="9" xfId="0" applyNumberFormat="1" applyFont="1" applyFill="1" applyBorder="1"/>
    <xf numFmtId="11" fontId="3" fillId="9" borderId="10" xfId="0" applyNumberFormat="1" applyFont="1" applyFill="1" applyBorder="1"/>
    <xf numFmtId="11" fontId="20" fillId="9" borderId="9" xfId="9" applyNumberFormat="1" applyFont="1" applyFill="1" applyBorder="1" applyAlignment="1">
      <alignment horizontal="center"/>
    </xf>
    <xf numFmtId="11" fontId="20" fillId="9" borderId="11" xfId="9" applyNumberFormat="1" applyFont="1" applyFill="1" applyBorder="1"/>
    <xf numFmtId="11" fontId="20" fillId="9" borderId="10" xfId="9" applyNumberFormat="1" applyFont="1" applyFill="1" applyBorder="1"/>
    <xf numFmtId="11" fontId="3" fillId="0" borderId="2" xfId="0" applyNumberFormat="1" applyFont="1" applyBorder="1"/>
    <xf numFmtId="11" fontId="0" fillId="0" borderId="3" xfId="0" applyNumberFormat="1" applyBorder="1"/>
    <xf numFmtId="11" fontId="16" fillId="0" borderId="4" xfId="0" applyNumberFormat="1" applyFont="1" applyBorder="1"/>
    <xf numFmtId="11" fontId="16" fillId="0" borderId="6" xfId="0" applyNumberFormat="1" applyFont="1" applyBorder="1"/>
    <xf numFmtId="11" fontId="5" fillId="0" borderId="2" xfId="9" applyNumberFormat="1" applyFont="1" applyBorder="1"/>
    <xf numFmtId="11" fontId="20" fillId="9" borderId="11" xfId="9" applyNumberFormat="1" applyFont="1" applyFill="1" applyBorder="1" applyAlignment="1">
      <alignment horizontal="center"/>
    </xf>
    <xf numFmtId="11" fontId="20" fillId="9" borderId="10" xfId="9" applyNumberFormat="1" applyFont="1" applyFill="1" applyBorder="1" applyAlignment="1">
      <alignment horizontal="center"/>
    </xf>
    <xf numFmtId="11" fontId="17" fillId="0" borderId="4" xfId="9" applyNumberFormat="1" applyFont="1" applyBorder="1"/>
    <xf numFmtId="11" fontId="17" fillId="0" borderId="6" xfId="9" applyNumberFormat="1" applyFont="1" applyBorder="1"/>
    <xf numFmtId="11" fontId="17" fillId="0" borderId="2" xfId="9" applyNumberFormat="1" applyFont="1" applyBorder="1"/>
    <xf numFmtId="11" fontId="17" fillId="0" borderId="0" xfId="9" applyNumberFormat="1" applyFont="1" applyBorder="1"/>
    <xf numFmtId="11" fontId="17" fillId="0" borderId="3" xfId="9" applyNumberFormat="1" applyFont="1" applyBorder="1"/>
    <xf numFmtId="11" fontId="20" fillId="9" borderId="14" xfId="9" applyNumberFormat="1" applyFont="1" applyFill="1" applyBorder="1" applyAlignment="1">
      <alignment horizontal="center"/>
    </xf>
    <xf numFmtId="11" fontId="5" fillId="0" borderId="4" xfId="9" applyNumberFormat="1" applyFont="1" applyBorder="1"/>
    <xf numFmtId="11" fontId="4" fillId="0" borderId="13" xfId="9" applyNumberFormat="1" applyBorder="1"/>
    <xf numFmtId="11" fontId="23" fillId="0" borderId="2" xfId="9" applyNumberFormat="1" applyFont="1" applyBorder="1"/>
    <xf numFmtId="11" fontId="23" fillId="0" borderId="12" xfId="9" applyNumberFormat="1" applyFont="1" applyBorder="1"/>
    <xf numFmtId="11" fontId="23" fillId="0" borderId="3" xfId="9" applyNumberFormat="1" applyFont="1" applyBorder="1"/>
    <xf numFmtId="11" fontId="17" fillId="0" borderId="13" xfId="9" applyNumberFormat="1" applyFont="1" applyBorder="1"/>
    <xf numFmtId="11" fontId="0" fillId="0" borderId="0" xfId="0" applyNumberFormat="1" applyBorder="1"/>
    <xf numFmtId="11" fontId="0" fillId="0" borderId="2" xfId="0" applyNumberFormat="1" applyBorder="1"/>
    <xf numFmtId="11" fontId="4" fillId="0" borderId="2" xfId="9" applyNumberFormat="1" applyFill="1" applyBorder="1"/>
    <xf numFmtId="11" fontId="4" fillId="0" borderId="0" xfId="9" applyNumberFormat="1" applyFill="1" applyBorder="1"/>
    <xf numFmtId="11" fontId="4" fillId="0" borderId="9" xfId="9" applyNumberFormat="1" applyFill="1" applyBorder="1"/>
    <xf numFmtId="11" fontId="4" fillId="0" borderId="10" xfId="9" applyNumberFormat="1" applyFill="1" applyBorder="1"/>
    <xf numFmtId="11" fontId="17" fillId="0" borderId="2" xfId="9" applyNumberFormat="1" applyFont="1" applyFill="1" applyBorder="1"/>
    <xf numFmtId="11" fontId="17" fillId="0" borderId="0" xfId="9" applyNumberFormat="1" applyFont="1" applyFill="1" applyBorder="1"/>
    <xf numFmtId="11" fontId="17" fillId="0" borderId="3" xfId="9" applyNumberFormat="1" applyFont="1" applyFill="1" applyBorder="1"/>
    <xf numFmtId="11" fontId="4" fillId="0" borderId="16" xfId="9" applyNumberFormat="1" applyBorder="1"/>
    <xf numFmtId="11" fontId="4" fillId="0" borderId="12" xfId="9" applyNumberFormat="1" applyFont="1" applyBorder="1"/>
    <xf numFmtId="11" fontId="5" fillId="0" borderId="2" xfId="9" applyNumberFormat="1" applyFont="1" applyFill="1" applyBorder="1"/>
    <xf numFmtId="11" fontId="4" fillId="0" borderId="3" xfId="9" applyNumberFormat="1" applyBorder="1" applyAlignment="1">
      <alignment horizontal="right"/>
    </xf>
    <xf numFmtId="11" fontId="23" fillId="0" borderId="0" xfId="9" applyNumberFormat="1" applyFont="1" applyBorder="1"/>
    <xf numFmtId="11" fontId="17" fillId="0" borderId="5" xfId="9" applyNumberFormat="1" applyFont="1" applyBorder="1"/>
    <xf numFmtId="2" fontId="0" fillId="0" borderId="0" xfId="0" applyNumberFormat="1"/>
    <xf numFmtId="167" fontId="33" fillId="0" borderId="0" xfId="0" applyNumberFormat="1" applyFont="1" applyAlignment="1">
      <alignment horizontal="left" vertical="center"/>
    </xf>
    <xf numFmtId="11" fontId="10" fillId="7" borderId="7" xfId="9" applyNumberFormat="1" applyFont="1" applyFill="1" applyBorder="1" applyAlignment="1">
      <alignment horizontal="center"/>
    </xf>
    <xf numFmtId="11" fontId="10" fillId="7" borderId="15" xfId="9" applyNumberFormat="1" applyFont="1" applyFill="1" applyBorder="1" applyAlignment="1">
      <alignment horizontal="center"/>
    </xf>
    <xf numFmtId="11" fontId="10" fillId="7" borderId="8" xfId="9" applyNumberFormat="1" applyFont="1" applyFill="1" applyBorder="1" applyAlignment="1">
      <alignment horizontal="center"/>
    </xf>
    <xf numFmtId="11" fontId="5" fillId="0" borderId="7" xfId="9" applyNumberFormat="1" applyFont="1" applyBorder="1" applyAlignment="1">
      <alignment horizontal="center"/>
    </xf>
    <xf numFmtId="11" fontId="5" fillId="0" borderId="15" xfId="9" applyNumberFormat="1" applyFont="1" applyBorder="1" applyAlignment="1">
      <alignment horizontal="center"/>
    </xf>
    <xf numFmtId="11" fontId="5" fillId="0" borderId="8" xfId="9" applyNumberFormat="1" applyFont="1" applyBorder="1" applyAlignment="1">
      <alignment horizontal="center"/>
    </xf>
    <xf numFmtId="11" fontId="5" fillId="0" borderId="4" xfId="9" applyNumberFormat="1" applyFont="1" applyBorder="1" applyAlignment="1">
      <alignment horizontal="center"/>
    </xf>
    <xf numFmtId="11" fontId="5" fillId="0" borderId="5" xfId="9" applyNumberFormat="1" applyFont="1" applyBorder="1" applyAlignment="1">
      <alignment horizontal="center"/>
    </xf>
    <xf numFmtId="11" fontId="5" fillId="0" borderId="6" xfId="9" applyNumberFormat="1" applyFont="1" applyBorder="1" applyAlignment="1">
      <alignment horizontal="center"/>
    </xf>
    <xf numFmtId="11" fontId="4" fillId="0" borderId="8" xfId="9" applyNumberFormat="1" applyBorder="1" applyAlignment="1">
      <alignment horizontal="center" vertical="center"/>
    </xf>
    <xf numFmtId="11" fontId="4" fillId="0" borderId="3" xfId="9" applyNumberFormat="1" applyBorder="1" applyAlignment="1">
      <alignment horizontal="center" vertical="center"/>
    </xf>
    <xf numFmtId="11" fontId="4" fillId="0" borderId="6" xfId="9" applyNumberFormat="1" applyBorder="1" applyAlignment="1">
      <alignment horizontal="center" vertical="center"/>
    </xf>
    <xf numFmtId="11" fontId="33" fillId="0" borderId="0" xfId="0" applyNumberFormat="1" applyFont="1" applyAlignment="1">
      <alignment horizontal="left" vertical="center"/>
    </xf>
    <xf numFmtId="11" fontId="10" fillId="7" borderId="9" xfId="9" applyNumberFormat="1" applyFont="1" applyFill="1" applyBorder="1" applyAlignment="1">
      <alignment horizontal="center"/>
    </xf>
    <xf numFmtId="11" fontId="10" fillId="7" borderId="11" xfId="9" applyNumberFormat="1" applyFont="1" applyFill="1" applyBorder="1" applyAlignment="1">
      <alignment horizontal="center"/>
    </xf>
    <xf numFmtId="11" fontId="10" fillId="7" borderId="10" xfId="9" applyNumberFormat="1" applyFont="1" applyFill="1" applyBorder="1" applyAlignment="1">
      <alignment horizontal="center"/>
    </xf>
    <xf numFmtId="11" fontId="10" fillId="7" borderId="16" xfId="9" applyNumberFormat="1" applyFont="1" applyFill="1" applyBorder="1" applyAlignment="1">
      <alignment horizontal="center" vertical="center" textRotation="90"/>
    </xf>
    <xf numFmtId="11" fontId="10" fillId="7" borderId="12" xfId="9" applyNumberFormat="1" applyFont="1" applyFill="1" applyBorder="1" applyAlignment="1">
      <alignment horizontal="center" vertical="center" textRotation="90"/>
    </xf>
    <xf numFmtId="11" fontId="10" fillId="7" borderId="13" xfId="9" applyNumberFormat="1" applyFont="1" applyFill="1" applyBorder="1" applyAlignment="1">
      <alignment horizontal="center" vertical="center" textRotation="90"/>
    </xf>
    <xf numFmtId="0" fontId="33" fillId="0" borderId="0" xfId="0" applyFont="1" applyAlignment="1">
      <alignment horizontal="left" vertical="center"/>
    </xf>
    <xf numFmtId="11" fontId="2" fillId="7" borderId="9" xfId="0" applyNumberFormat="1" applyFont="1" applyFill="1" applyBorder="1" applyAlignment="1">
      <alignment horizontal="center"/>
    </xf>
    <xf numFmtId="11" fontId="2" fillId="7" borderId="10" xfId="0" applyNumberFormat="1" applyFont="1" applyFill="1" applyBorder="1" applyAlignment="1">
      <alignment horizontal="center"/>
    </xf>
    <xf numFmtId="11" fontId="10" fillId="7" borderId="7" xfId="9" applyNumberFormat="1" applyFont="1" applyFill="1" applyBorder="1" applyAlignment="1">
      <alignment horizontal="center" wrapText="1"/>
    </xf>
    <xf numFmtId="11" fontId="10" fillId="7" borderId="15" xfId="9" applyNumberFormat="1" applyFont="1" applyFill="1" applyBorder="1" applyAlignment="1">
      <alignment horizontal="center" wrapText="1"/>
    </xf>
    <xf numFmtId="11" fontId="10" fillId="7" borderId="8" xfId="9" applyNumberFormat="1" applyFont="1" applyFill="1" applyBorder="1" applyAlignment="1">
      <alignment horizontal="center" wrapText="1"/>
    </xf>
    <xf numFmtId="11" fontId="10" fillId="7" borderId="4" xfId="9" applyNumberFormat="1" applyFont="1" applyFill="1" applyBorder="1" applyAlignment="1">
      <alignment horizontal="center" wrapText="1"/>
    </xf>
    <xf numFmtId="11" fontId="10" fillId="7" borderId="5" xfId="9" applyNumberFormat="1" applyFont="1" applyFill="1" applyBorder="1" applyAlignment="1">
      <alignment horizontal="center" wrapText="1"/>
    </xf>
    <xf numFmtId="11" fontId="10" fillId="7" borderId="6" xfId="9" applyNumberFormat="1" applyFont="1" applyFill="1" applyBorder="1" applyAlignment="1">
      <alignment horizontal="center" wrapText="1"/>
    </xf>
    <xf numFmtId="11" fontId="5" fillId="9" borderId="16" xfId="9" applyNumberFormat="1" applyFont="1" applyFill="1" applyBorder="1" applyAlignment="1">
      <alignment horizontal="center" vertical="center"/>
    </xf>
    <xf numFmtId="11" fontId="5" fillId="9" borderId="12" xfId="9" applyNumberFormat="1" applyFont="1" applyFill="1" applyBorder="1" applyAlignment="1">
      <alignment horizontal="center" vertical="center"/>
    </xf>
    <xf numFmtId="11" fontId="5" fillId="9" borderId="13" xfId="9" applyNumberFormat="1" applyFont="1" applyFill="1" applyBorder="1" applyAlignment="1">
      <alignment horizontal="center" vertical="center"/>
    </xf>
    <xf numFmtId="11" fontId="24" fillId="7" borderId="9" xfId="0" applyNumberFormat="1" applyFont="1" applyFill="1" applyBorder="1" applyAlignment="1">
      <alignment horizontal="center"/>
    </xf>
    <xf numFmtId="11" fontId="24" fillId="7" borderId="11" xfId="0" applyNumberFormat="1" applyFont="1" applyFill="1" applyBorder="1" applyAlignment="1">
      <alignment horizontal="center"/>
    </xf>
    <xf numFmtId="11" fontId="24" fillId="7" borderId="10" xfId="0" applyNumberFormat="1" applyFont="1" applyFill="1" applyBorder="1" applyAlignment="1">
      <alignment horizontal="center"/>
    </xf>
    <xf numFmtId="11" fontId="10" fillId="7" borderId="7" xfId="9" applyNumberFormat="1" applyFont="1" applyFill="1" applyBorder="1" applyAlignment="1">
      <alignment horizontal="center" vertical="center"/>
    </xf>
    <xf numFmtId="11" fontId="10" fillId="7" borderId="2" xfId="9" applyNumberFormat="1" applyFont="1" applyFill="1" applyBorder="1" applyAlignment="1">
      <alignment horizontal="center" vertical="center"/>
    </xf>
    <xf numFmtId="11" fontId="10" fillId="7" borderId="4" xfId="9" applyNumberFormat="1" applyFont="1" applyFill="1" applyBorder="1" applyAlignment="1">
      <alignment horizontal="center" vertical="center"/>
    </xf>
    <xf numFmtId="11" fontId="2" fillId="7" borderId="11" xfId="0" applyNumberFormat="1" applyFont="1" applyFill="1" applyBorder="1" applyAlignment="1">
      <alignment horizontal="center"/>
    </xf>
    <xf numFmtId="11" fontId="2" fillId="7" borderId="7" xfId="0" applyNumberFormat="1" applyFont="1" applyFill="1" applyBorder="1" applyAlignment="1">
      <alignment horizontal="center"/>
    </xf>
    <xf numFmtId="11" fontId="2" fillId="7" borderId="8" xfId="0" applyNumberFormat="1" applyFont="1" applyFill="1" applyBorder="1" applyAlignment="1">
      <alignment horizontal="center"/>
    </xf>
    <xf numFmtId="11" fontId="2" fillId="7" borderId="15" xfId="0" applyNumberFormat="1" applyFont="1" applyFill="1" applyBorder="1" applyAlignment="1">
      <alignment horizontal="center"/>
    </xf>
    <xf numFmtId="11" fontId="5" fillId="9" borderId="9" xfId="9" applyNumberFormat="1" applyFont="1" applyFill="1" applyBorder="1" applyAlignment="1">
      <alignment horizontal="center"/>
    </xf>
    <xf numFmtId="11" fontId="5" fillId="9" borderId="10" xfId="9" applyNumberFormat="1" applyFont="1" applyFill="1" applyBorder="1" applyAlignment="1">
      <alignment horizontal="center"/>
    </xf>
    <xf numFmtId="11" fontId="2" fillId="7" borderId="2" xfId="0" applyNumberFormat="1" applyFont="1" applyFill="1" applyBorder="1" applyAlignment="1">
      <alignment horizontal="center"/>
    </xf>
    <xf numFmtId="11" fontId="2" fillId="7" borderId="0" xfId="0" applyNumberFormat="1" applyFont="1" applyFill="1" applyBorder="1" applyAlignment="1">
      <alignment horizontal="center"/>
    </xf>
    <xf numFmtId="0" fontId="33" fillId="10" borderId="0" xfId="0" applyFont="1" applyFill="1" applyAlignment="1">
      <alignment horizontal="left" vertical="center"/>
    </xf>
    <xf numFmtId="0" fontId="2" fillId="10" borderId="0" xfId="0" applyFont="1" applyFill="1" applyAlignment="1">
      <alignment horizontal="center"/>
    </xf>
    <xf numFmtId="0" fontId="3" fillId="10" borderId="0" xfId="0" applyFont="1" applyFill="1" applyAlignment="1">
      <alignment horizontal="center"/>
    </xf>
    <xf numFmtId="0" fontId="0" fillId="10" borderId="0" xfId="0" quotePrefix="1" applyNumberFormat="1" applyFill="1" applyBorder="1" applyAlignment="1"/>
    <xf numFmtId="0" fontId="0" fillId="10" borderId="0" xfId="0" applyFill="1" applyBorder="1" applyAlignment="1"/>
    <xf numFmtId="0" fontId="0" fillId="10" borderId="0" xfId="0" applyNumberFormat="1" applyFill="1" applyBorder="1" applyAlignment="1"/>
  </cellXfs>
  <cellStyles count="46">
    <cellStyle name="20% - Accent2 2" xfId="44"/>
    <cellStyle name="Bad 2" xfId="4"/>
    <cellStyle name="Comma 2" xfId="43"/>
    <cellStyle name="Good 2" xfId="3"/>
    <cellStyle name="Hyperlink" xfId="42" builtinId="8" customBuiltin="1"/>
    <cellStyle name="Normal" xfId="0" builtinId="0"/>
    <cellStyle name="Normal 10" xfId="45"/>
    <cellStyle name="Normal 12" xfId="8"/>
    <cellStyle name="Normal 19" xfId="9"/>
    <cellStyle name="Normal 2" xfId="5"/>
    <cellStyle name="Normal 2 2" xfId="10"/>
    <cellStyle name="Normal 2 2 2" xfId="11"/>
    <cellStyle name="Normal 2 2 3" xfId="12"/>
    <cellStyle name="Normal 2 2 4" xfId="13"/>
    <cellStyle name="Normal 2 2 5" xfId="14"/>
    <cellStyle name="Normal 2 2 6" xfId="15"/>
    <cellStyle name="Normal 2 2 7" xfId="16"/>
    <cellStyle name="Normal 2 2 8" xfId="17"/>
    <cellStyle name="Normal 2 3" xfId="18"/>
    <cellStyle name="Normal 2 4" xfId="19"/>
    <cellStyle name="Normal 2 5" xfId="20"/>
    <cellStyle name="Normal 2 6" xfId="21"/>
    <cellStyle name="Normal 2 7" xfId="22"/>
    <cellStyle name="Normal 2 8" xfId="23"/>
    <cellStyle name="Normal 2 9" xfId="7"/>
    <cellStyle name="Normal 20" xfId="24"/>
    <cellStyle name="Normal 21" xfId="25"/>
    <cellStyle name="Normal 26" xfId="26"/>
    <cellStyle name="Normal 3" xfId="27"/>
    <cellStyle name="Normal 4" xfId="6"/>
    <cellStyle name="Normal 5" xfId="28"/>
    <cellStyle name="Normal 6" xfId="29"/>
    <cellStyle name="Normal 7" xfId="1"/>
    <cellStyle name="Normal 8" xfId="30"/>
    <cellStyle name="Normal 9" xfId="31"/>
    <cellStyle name="Note 2" xfId="32"/>
    <cellStyle name="Note 3" xfId="33"/>
    <cellStyle name="Note 4" xfId="34"/>
    <cellStyle name="Note 5" xfId="35"/>
    <cellStyle name="Note 6" xfId="36"/>
    <cellStyle name="Note 7" xfId="37"/>
    <cellStyle name="Note 8" xfId="38"/>
    <cellStyle name="Note 9" xfId="39"/>
    <cellStyle name="Percent 2" xfId="2"/>
    <cellStyle name="Standard_ecoinvent2000-names" xfId="40"/>
    <cellStyle name="Wasser"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66675</xdr:rowOff>
    </xdr:from>
    <xdr:to>
      <xdr:col>3</xdr:col>
      <xdr:colOff>1295400</xdr:colOff>
      <xdr:row>2</xdr:row>
      <xdr:rowOff>142875</xdr:rowOff>
    </xdr:to>
    <xdr:sp macro="[0]!SourceBox" textlink="">
      <xdr:nvSpPr>
        <xdr:cNvPr id="2" name="Rectangle 1"/>
        <xdr:cNvSpPr/>
      </xdr:nvSpPr>
      <xdr:spPr>
        <a:xfrm>
          <a:off x="4314825"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695325</xdr:colOff>
      <xdr:row>0</xdr:row>
      <xdr:rowOff>66675</xdr:rowOff>
    </xdr:from>
    <xdr:to>
      <xdr:col>3</xdr:col>
      <xdr:colOff>1304925</xdr:colOff>
      <xdr:row>2</xdr:row>
      <xdr:rowOff>142875</xdr:rowOff>
    </xdr:to>
    <xdr:sp macro="[0]!Midtoendbox" textlink="">
      <xdr:nvSpPr>
        <xdr:cNvPr id="2" name="Rectangle 1"/>
        <xdr:cNvSpPr/>
      </xdr:nvSpPr>
      <xdr:spPr>
        <a:xfrm>
          <a:off x="3590925"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695325</xdr:colOff>
      <xdr:row>0</xdr:row>
      <xdr:rowOff>66675</xdr:rowOff>
    </xdr:from>
    <xdr:to>
      <xdr:col>3</xdr:col>
      <xdr:colOff>809625</xdr:colOff>
      <xdr:row>2</xdr:row>
      <xdr:rowOff>142875</xdr:rowOff>
    </xdr:to>
    <xdr:sp macro="[0]!NaturalGas" textlink="">
      <xdr:nvSpPr>
        <xdr:cNvPr id="2" name="Rectangle 1"/>
        <xdr:cNvSpPr/>
      </xdr:nvSpPr>
      <xdr:spPr>
        <a:xfrm>
          <a:off x="3629025"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1028699</xdr:colOff>
      <xdr:row>2</xdr:row>
      <xdr:rowOff>142875</xdr:rowOff>
    </xdr:to>
    <xdr:sp macro="[0]!CaseDescriptions" textlink="">
      <xdr:nvSpPr>
        <xdr:cNvPr id="2" name="Rectangle 1"/>
        <xdr:cNvSpPr/>
      </xdr:nvSpPr>
      <xdr:spPr>
        <a:xfrm>
          <a:off x="3714749"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695325</xdr:colOff>
      <xdr:row>0</xdr:row>
      <xdr:rowOff>66675</xdr:rowOff>
    </xdr:from>
    <xdr:to>
      <xdr:col>3</xdr:col>
      <xdr:colOff>809625</xdr:colOff>
      <xdr:row>2</xdr:row>
      <xdr:rowOff>142875</xdr:rowOff>
    </xdr:to>
    <xdr:sp macro="[0]!SOFCManufacturing" textlink="">
      <xdr:nvSpPr>
        <xdr:cNvPr id="2" name="Rectangle 1"/>
        <xdr:cNvSpPr/>
      </xdr:nvSpPr>
      <xdr:spPr>
        <a:xfrm>
          <a:off x="3629025"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695325</xdr:colOff>
      <xdr:row>0</xdr:row>
      <xdr:rowOff>66675</xdr:rowOff>
    </xdr:from>
    <xdr:to>
      <xdr:col>3</xdr:col>
      <xdr:colOff>295275</xdr:colOff>
      <xdr:row>2</xdr:row>
      <xdr:rowOff>142875</xdr:rowOff>
    </xdr:to>
    <xdr:sp macro="[0]!NGCC1" textlink="">
      <xdr:nvSpPr>
        <xdr:cNvPr id="2" name="Rectangle 1"/>
        <xdr:cNvSpPr/>
      </xdr:nvSpPr>
      <xdr:spPr>
        <a:xfrm>
          <a:off x="4410075"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NGCC2" textlink="">
      <xdr:nvSpPr>
        <xdr:cNvPr id="2" name="Rectangle 1"/>
        <xdr:cNvSpPr/>
      </xdr:nvSpPr>
      <xdr:spPr>
        <a:xfrm>
          <a:off x="429577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NGCC3" textlink="">
      <xdr:nvSpPr>
        <xdr:cNvPr id="3" name="Rectangle 2"/>
        <xdr:cNvSpPr/>
      </xdr:nvSpPr>
      <xdr:spPr>
        <a:xfrm>
          <a:off x="458152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NGCC4" textlink="">
      <xdr:nvSpPr>
        <xdr:cNvPr id="2" name="Rectangle 1"/>
        <xdr:cNvSpPr/>
      </xdr:nvSpPr>
      <xdr:spPr>
        <a:xfrm>
          <a:off x="458152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SOFC1" textlink="">
      <xdr:nvSpPr>
        <xdr:cNvPr id="2" name="Rectangle 1"/>
        <xdr:cNvSpPr/>
      </xdr:nvSpPr>
      <xdr:spPr>
        <a:xfrm>
          <a:off x="458152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SOFC2" textlink="">
      <xdr:nvSpPr>
        <xdr:cNvPr id="2" name="Rectangle 1"/>
        <xdr:cNvSpPr/>
      </xdr:nvSpPr>
      <xdr:spPr>
        <a:xfrm>
          <a:off x="429577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SOFC3" textlink="">
      <xdr:nvSpPr>
        <xdr:cNvPr id="2" name="Rectangle 1"/>
        <xdr:cNvSpPr/>
      </xdr:nvSpPr>
      <xdr:spPr>
        <a:xfrm>
          <a:off x="429577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SOFC4" textlink="">
      <xdr:nvSpPr>
        <xdr:cNvPr id="3" name="Rectangle 2"/>
        <xdr:cNvSpPr/>
      </xdr:nvSpPr>
      <xdr:spPr>
        <a:xfrm>
          <a:off x="429577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695324</xdr:colOff>
      <xdr:row>0</xdr:row>
      <xdr:rowOff>66675</xdr:rowOff>
    </xdr:from>
    <xdr:to>
      <xdr:col>3</xdr:col>
      <xdr:colOff>590549</xdr:colOff>
      <xdr:row>2</xdr:row>
      <xdr:rowOff>142875</xdr:rowOff>
    </xdr:to>
    <xdr:sp macro="[0]!SENS" textlink="">
      <xdr:nvSpPr>
        <xdr:cNvPr id="2" name="Rectangle 1"/>
        <xdr:cNvSpPr/>
      </xdr:nvSpPr>
      <xdr:spPr>
        <a:xfrm>
          <a:off x="4295774" y="66675"/>
          <a:ext cx="1371600" cy="457200"/>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b="1">
              <a:solidFill>
                <a:sysClr val="windowText" lastClr="000000"/>
              </a:solidFill>
            </a:rPr>
            <a:t>HELP</a:t>
          </a:r>
        </a:p>
      </xdr:txBody>
    </xdr:sp>
    <xdr:clientData/>
  </xdr:twoCellAnchor>
  <xdr:twoCellAnchor editAs="oneCell">
    <xdr:from>
      <xdr:col>5</xdr:col>
      <xdr:colOff>609599</xdr:colOff>
      <xdr:row>0</xdr:row>
      <xdr:rowOff>9525</xdr:rowOff>
    </xdr:from>
    <xdr:to>
      <xdr:col>14</xdr:col>
      <xdr:colOff>152399</xdr:colOff>
      <xdr:row>16</xdr:row>
      <xdr:rowOff>106335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4" y="9525"/>
          <a:ext cx="5029200" cy="314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16</xdr:row>
      <xdr:rowOff>123826</xdr:rowOff>
    </xdr:from>
    <xdr:to>
      <xdr:col>14</xdr:col>
      <xdr:colOff>161925</xdr:colOff>
      <xdr:row>33</xdr:row>
      <xdr:rowOff>17657</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3171826"/>
          <a:ext cx="5029200" cy="3132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256054</xdr:colOff>
      <xdr:row>0</xdr:row>
      <xdr:rowOff>7844</xdr:rowOff>
    </xdr:from>
    <xdr:to>
      <xdr:col>22</xdr:col>
      <xdr:colOff>408454</xdr:colOff>
      <xdr:row>16</xdr:row>
      <xdr:rowOff>104654</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97995" y="7844"/>
          <a:ext cx="4993341" cy="314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254374</xdr:colOff>
      <xdr:row>16</xdr:row>
      <xdr:rowOff>120463</xdr:rowOff>
    </xdr:from>
    <xdr:to>
      <xdr:col>22</xdr:col>
      <xdr:colOff>406774</xdr:colOff>
      <xdr:row>33</xdr:row>
      <xdr:rowOff>26773</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096315" y="3168463"/>
          <a:ext cx="4993341" cy="314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507068</xdr:colOff>
      <xdr:row>1</xdr:row>
      <xdr:rowOff>97490</xdr:rowOff>
    </xdr:from>
    <xdr:to>
      <xdr:col>38</xdr:col>
      <xdr:colOff>346682</xdr:colOff>
      <xdr:row>32</xdr:row>
      <xdr:rowOff>135590</xdr:rowOff>
    </xdr:to>
    <xdr:pic>
      <xdr:nvPicPr>
        <xdr:cNvPr id="8" name="Picture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189950" y="287990"/>
          <a:ext cx="9521497"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32"/>
  <sheetViews>
    <sheetView tabSelected="1" workbookViewId="0"/>
  </sheetViews>
  <sheetFormatPr defaultRowHeight="15" x14ac:dyDescent="0.25"/>
  <cols>
    <col min="1" max="1" width="136.28515625" style="30" bestFit="1" customWidth="1"/>
    <col min="2" max="16384" width="9.140625" style="30"/>
  </cols>
  <sheetData>
    <row r="1" spans="1:1" ht="36" customHeight="1" x14ac:dyDescent="0.5">
      <c r="A1" s="34" t="s">
        <v>334</v>
      </c>
    </row>
    <row r="2" spans="1:1" ht="21.75" customHeight="1" x14ac:dyDescent="0.5">
      <c r="A2" s="31"/>
    </row>
    <row r="3" spans="1:1" ht="15.75" customHeight="1" x14ac:dyDescent="0.25">
      <c r="A3" s="40" t="s">
        <v>344</v>
      </c>
    </row>
    <row r="4" spans="1:1" x14ac:dyDescent="0.25">
      <c r="A4" s="35" t="s">
        <v>403</v>
      </c>
    </row>
    <row r="5" spans="1:1" ht="63" customHeight="1" x14ac:dyDescent="0.25">
      <c r="A5" s="32" t="s">
        <v>335</v>
      </c>
    </row>
    <row r="7" spans="1:1" x14ac:dyDescent="0.25">
      <c r="A7" s="35" t="s">
        <v>345</v>
      </c>
    </row>
    <row r="8" spans="1:1" ht="30" x14ac:dyDescent="0.25">
      <c r="A8" s="27" t="s">
        <v>346</v>
      </c>
    </row>
    <row r="9" spans="1:1" x14ac:dyDescent="0.25">
      <c r="A9" s="27"/>
    </row>
    <row r="10" spans="1:1" x14ac:dyDescent="0.25">
      <c r="A10" s="35" t="s">
        <v>337</v>
      </c>
    </row>
    <row r="12" spans="1:1" x14ac:dyDescent="0.25">
      <c r="A12" s="35" t="s">
        <v>336</v>
      </c>
    </row>
    <row r="13" spans="1:1" x14ac:dyDescent="0.25">
      <c r="A13" s="29" t="s">
        <v>343</v>
      </c>
    </row>
    <row r="15" spans="1:1" ht="15.75" x14ac:dyDescent="0.25">
      <c r="A15" s="33" t="s">
        <v>338</v>
      </c>
    </row>
    <row r="16" spans="1:1" ht="15.75" x14ac:dyDescent="0.25">
      <c r="A16" s="33" t="s">
        <v>339</v>
      </c>
    </row>
    <row r="17" spans="1:1" ht="15.75" x14ac:dyDescent="0.25">
      <c r="A17" s="33" t="s">
        <v>340</v>
      </c>
    </row>
    <row r="18" spans="1:1" ht="15.75" x14ac:dyDescent="0.25">
      <c r="A18" s="33" t="s">
        <v>342</v>
      </c>
    </row>
    <row r="19" spans="1:1" ht="15.75" x14ac:dyDescent="0.25">
      <c r="A19" s="33" t="s">
        <v>341</v>
      </c>
    </row>
    <row r="20" spans="1:1" ht="15.75" x14ac:dyDescent="0.25">
      <c r="A20" s="33" t="s">
        <v>411</v>
      </c>
    </row>
    <row r="21" spans="1:1" ht="15.75" x14ac:dyDescent="0.25">
      <c r="A21" s="33" t="s">
        <v>404</v>
      </c>
    </row>
    <row r="22" spans="1:1" ht="15.75" x14ac:dyDescent="0.25">
      <c r="A22" s="33" t="s">
        <v>405</v>
      </c>
    </row>
    <row r="23" spans="1:1" ht="15.75" x14ac:dyDescent="0.25">
      <c r="A23" s="33" t="s">
        <v>406</v>
      </c>
    </row>
    <row r="24" spans="1:1" ht="15.75" x14ac:dyDescent="0.25">
      <c r="A24" s="33" t="s">
        <v>407</v>
      </c>
    </row>
    <row r="25" spans="1:1" ht="15.75" x14ac:dyDescent="0.25">
      <c r="A25" s="33" t="s">
        <v>408</v>
      </c>
    </row>
    <row r="26" spans="1:1" ht="15.75" x14ac:dyDescent="0.25">
      <c r="A26" s="33" t="s">
        <v>409</v>
      </c>
    </row>
    <row r="27" spans="1:1" ht="15.75" x14ac:dyDescent="0.25">
      <c r="A27" s="33" t="s">
        <v>410</v>
      </c>
    </row>
    <row r="28" spans="1:1" ht="15.75" x14ac:dyDescent="0.25">
      <c r="A28" s="33" t="s">
        <v>444</v>
      </c>
    </row>
    <row r="29" spans="1:1" ht="15.75" x14ac:dyDescent="0.25">
      <c r="A29" s="33"/>
    </row>
    <row r="30" spans="1:1" x14ac:dyDescent="0.25">
      <c r="A30" s="40" t="s">
        <v>367</v>
      </c>
    </row>
    <row r="31" spans="1:1" x14ac:dyDescent="0.25">
      <c r="A31" s="40" t="s">
        <v>392</v>
      </c>
    </row>
    <row r="32" spans="1:1" x14ac:dyDescent="0.25">
      <c r="A32" s="40"/>
    </row>
  </sheetData>
  <hyperlinks>
    <hyperlink ref="A15" location="'Sources and Efficiencies'!A1" display="Sources and Efficiencies -&gt; List of power sources, fuel energy content and process efficiencies"/>
    <hyperlink ref="A16" location="'Mid-To-End Point Factors'!A1" display="Mid-To-End Point Factors -&gt; Table of conversion factors to obtain ReCiPe end-point impacts from mid-point inventory results"/>
    <hyperlink ref="A17" location="'US Domestic NG'!A1" display="US Domestic NG -&gt; Summary of NG sources in the US, upstream processing and shipment emissions"/>
    <hyperlink ref="A19" location="'SOFC Manufacturing'!A1" display="SOFC Manufacturing -&gt; Life cycle inventory and assesment of the fabrication of 1 kW of SOFC stacks and any associated plant accoutrements"/>
    <hyperlink ref="A18" location="'Case descriptions'!A1" display="Case Descriptions -&gt; Summary of each of the eight operating cases investigated (efficiencies, tags, etc.)"/>
    <hyperlink ref="A20" location="'NGCC-1'!A1" display="NGCC-1 -&gt; Life cycele inventory and assesment of case NGCC-1 (no CCS, no transmission losses)"/>
    <hyperlink ref="A21" location="'NGCC-2'!A1" display="NGCC-2 -&gt; Life cycele inventory and assesment of case NGCC-2 (no CCS, includes transmission losses)"/>
    <hyperlink ref="A22" location="'NGCC-3'!A1" display="NGCC-3 -&gt; Life cycele inventory and assesment of case NGCC-3 (includes CCS, no transmission losses)"/>
    <hyperlink ref="A23" location="'NGCC-4'!A1" display="NGCC-4 -&gt; Life cycele inventory and assesment of case NGCC-4 (includes CCS, includes transmission losses)"/>
    <hyperlink ref="A24" location="'SOFC-1'!A1" display="SOFC-1 -&gt; Life cycele inventory and assesment of case SOFC-1 (no CCS, no transmission losses)"/>
    <hyperlink ref="A25" location="'SOFC-2'!A1" display="SOFC-2 -&gt; Life cycele inventory and assesment of case SOFC-2 (no CCS, includes transmission losses)"/>
    <hyperlink ref="A26" location="'SOFC-3'!A1" display="SOFC-3 -&gt; Life cycele inventory and assesment of case SOFC-3 (includes CCS, no transmission losses)"/>
    <hyperlink ref="A27" location="'SOFC-4'!A1" display="SOFC-4 -&gt; Life cycele inventory and assesment of case SOFC-4 (includes CCS, includes transmission losses)"/>
    <hyperlink ref="A28" location="'Monte Carlo Results'!A1" display="Monte Carlo Analysis -&gt; Full histogram data and plots of the Monte Carlo sensitivity analyses for selected case studie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499984740745262"/>
  </sheetPr>
  <dimension ref="A1:J13"/>
  <sheetViews>
    <sheetView showGridLines="0" zoomScaleNormal="100" workbookViewId="0">
      <selection sqref="A1:D3"/>
    </sheetView>
  </sheetViews>
  <sheetFormatPr defaultRowHeight="15" x14ac:dyDescent="0.25"/>
  <cols>
    <col min="1" max="1" width="18.42578125" style="52" customWidth="1"/>
    <col min="2" max="2" width="24.85546875" style="52" customWidth="1"/>
    <col min="3" max="3" width="22.5703125" style="52" customWidth="1"/>
    <col min="4" max="4" width="20.5703125" style="52" customWidth="1"/>
    <col min="5" max="5" width="8.85546875" style="52" customWidth="1"/>
    <col min="6" max="6" width="10.140625" style="52" bestFit="1" customWidth="1"/>
    <col min="7" max="8" width="9.140625" style="52"/>
    <col min="9" max="9" width="11" style="52" customWidth="1"/>
    <col min="10" max="10" width="241.85546875" style="52" bestFit="1" customWidth="1"/>
    <col min="11" max="16384" width="9.140625" style="52"/>
  </cols>
  <sheetData>
    <row r="1" spans="1:10" ht="15" customHeight="1" x14ac:dyDescent="0.25">
      <c r="A1" s="197" t="s">
        <v>363</v>
      </c>
      <c r="B1" s="197"/>
      <c r="C1" s="197"/>
      <c r="D1" s="197"/>
    </row>
    <row r="2" spans="1:10" ht="15" customHeight="1" x14ac:dyDescent="0.25">
      <c r="A2" s="197"/>
      <c r="B2" s="197"/>
      <c r="C2" s="197"/>
      <c r="D2" s="197"/>
    </row>
    <row r="3" spans="1:10" x14ac:dyDescent="0.25">
      <c r="A3" s="197"/>
      <c r="B3" s="197"/>
      <c r="C3" s="197"/>
      <c r="D3" s="197"/>
    </row>
    <row r="4" spans="1:10" ht="15.75" thickBot="1" x14ac:dyDescent="0.3">
      <c r="A4" s="53"/>
      <c r="B4" s="53"/>
      <c r="C4" s="53"/>
      <c r="D4" s="53"/>
    </row>
    <row r="5" spans="1:10" ht="15.75" thickBot="1" x14ac:dyDescent="0.3">
      <c r="A5" s="54" t="s">
        <v>0</v>
      </c>
      <c r="B5" s="55" t="s">
        <v>1</v>
      </c>
      <c r="C5" s="55" t="s">
        <v>2</v>
      </c>
      <c r="D5" s="55" t="s">
        <v>20</v>
      </c>
      <c r="E5" s="56" t="s">
        <v>3</v>
      </c>
      <c r="F5" s="57" t="s">
        <v>347</v>
      </c>
      <c r="I5" s="58" t="s">
        <v>351</v>
      </c>
    </row>
    <row r="6" spans="1:10" x14ac:dyDescent="0.25">
      <c r="A6" s="59" t="s">
        <v>5</v>
      </c>
      <c r="B6" s="65">
        <v>0.39</v>
      </c>
      <c r="C6" s="65" t="s">
        <v>6</v>
      </c>
      <c r="D6" s="65">
        <v>24.8</v>
      </c>
      <c r="E6" s="65" t="s">
        <v>7</v>
      </c>
      <c r="F6" s="60" t="s">
        <v>348</v>
      </c>
      <c r="I6" s="61" t="s">
        <v>348</v>
      </c>
      <c r="J6" s="52" t="s">
        <v>355</v>
      </c>
    </row>
    <row r="7" spans="1:10" x14ac:dyDescent="0.25">
      <c r="A7" s="59" t="s">
        <v>8</v>
      </c>
      <c r="B7" s="65">
        <v>0.38100000000000001</v>
      </c>
      <c r="C7" s="65" t="s">
        <v>9</v>
      </c>
      <c r="D7" s="65">
        <v>42</v>
      </c>
      <c r="E7" s="65" t="s">
        <v>7</v>
      </c>
      <c r="F7" s="60" t="s">
        <v>349</v>
      </c>
      <c r="I7" s="61" t="s">
        <v>349</v>
      </c>
      <c r="J7" s="52" t="s">
        <v>356</v>
      </c>
    </row>
    <row r="8" spans="1:10" x14ac:dyDescent="0.25">
      <c r="A8" s="59" t="s">
        <v>10</v>
      </c>
      <c r="B8" s="65">
        <v>0.502</v>
      </c>
      <c r="C8" s="65" t="s">
        <v>11</v>
      </c>
      <c r="D8" s="65">
        <v>44.1</v>
      </c>
      <c r="E8" s="65" t="s">
        <v>7</v>
      </c>
      <c r="F8" s="60" t="s">
        <v>348</v>
      </c>
      <c r="I8" s="61" t="s">
        <v>352</v>
      </c>
      <c r="J8" s="52" t="s">
        <v>357</v>
      </c>
    </row>
    <row r="9" spans="1:10" x14ac:dyDescent="0.25">
      <c r="A9" s="59" t="s">
        <v>12</v>
      </c>
      <c r="B9" s="65">
        <v>1</v>
      </c>
      <c r="C9" s="65" t="s">
        <v>13</v>
      </c>
      <c r="D9" s="65">
        <v>1</v>
      </c>
      <c r="E9" s="65" t="s">
        <v>14</v>
      </c>
      <c r="F9" s="60" t="s">
        <v>14</v>
      </c>
      <c r="I9" s="61" t="s">
        <v>353</v>
      </c>
      <c r="J9" s="52" t="s">
        <v>358</v>
      </c>
    </row>
    <row r="10" spans="1:10" x14ac:dyDescent="0.25">
      <c r="A10" s="59" t="s">
        <v>15</v>
      </c>
      <c r="B10" s="65">
        <v>0.5</v>
      </c>
      <c r="C10" s="65" t="s">
        <v>402</v>
      </c>
      <c r="D10" s="65">
        <v>2291000</v>
      </c>
      <c r="E10" s="65" t="s">
        <v>7</v>
      </c>
      <c r="F10" s="60" t="s">
        <v>350</v>
      </c>
      <c r="I10" s="61" t="s">
        <v>354</v>
      </c>
      <c r="J10" s="52" t="s">
        <v>359</v>
      </c>
    </row>
    <row r="11" spans="1:10" x14ac:dyDescent="0.25">
      <c r="A11" s="59" t="s">
        <v>16</v>
      </c>
      <c r="B11" s="65">
        <v>1</v>
      </c>
      <c r="C11" s="65" t="s">
        <v>17</v>
      </c>
      <c r="D11" s="65">
        <v>1</v>
      </c>
      <c r="E11" s="65" t="s">
        <v>14</v>
      </c>
      <c r="F11" s="60" t="s">
        <v>14</v>
      </c>
    </row>
    <row r="12" spans="1:10" ht="15.75" thickBot="1" x14ac:dyDescent="0.3">
      <c r="A12" s="62" t="s">
        <v>18</v>
      </c>
      <c r="B12" s="66">
        <v>0.39</v>
      </c>
      <c r="C12" s="66" t="s">
        <v>19</v>
      </c>
      <c r="D12" s="66">
        <v>11</v>
      </c>
      <c r="E12" s="66" t="s">
        <v>7</v>
      </c>
      <c r="F12" s="63" t="s">
        <v>348</v>
      </c>
    </row>
    <row r="13" spans="1:10" x14ac:dyDescent="0.25">
      <c r="B13" s="64"/>
      <c r="C13" s="64"/>
      <c r="D13" s="64"/>
      <c r="E13" s="64"/>
      <c r="F13" s="64"/>
    </row>
  </sheetData>
  <mergeCells count="1">
    <mergeCell ref="A1:D3"/>
  </mergeCells>
  <pageMargins left="0.7" right="0.7" top="0.75" bottom="0.75" header="0.3" footer="0.3"/>
  <pageSetup scale="10" fitToWidth="0" fitToHeight="0" orientation="portrait" r:id="rId1"/>
  <colBreaks count="1" manualBreakCount="1">
    <brk id="9"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T55"/>
  <sheetViews>
    <sheetView showGridLines="0" workbookViewId="0">
      <selection sqref="A1:D3"/>
    </sheetView>
  </sheetViews>
  <sheetFormatPr defaultRowHeight="15" x14ac:dyDescent="0.25"/>
  <cols>
    <col min="1" max="1" width="31.28515625" style="26" bestFit="1" customWidth="1"/>
    <col min="2" max="2" width="12.140625" style="26" bestFit="1" customWidth="1"/>
    <col min="3" max="3" width="11.42578125" style="26" bestFit="1" customWidth="1"/>
    <col min="4" max="4" width="21.28515625" style="26" customWidth="1"/>
    <col min="5" max="6" width="12.7109375" style="26" bestFit="1" customWidth="1"/>
    <col min="7" max="12" width="12.28515625" style="26" bestFit="1" customWidth="1"/>
    <col min="13" max="14" width="9.140625" style="26"/>
    <col min="15" max="15" width="3.7109375" style="26" bestFit="1" customWidth="1"/>
    <col min="16" max="16" width="13.5703125" style="26" bestFit="1" customWidth="1"/>
    <col min="17" max="17" width="14.5703125" style="26" bestFit="1" customWidth="1"/>
    <col min="18" max="20" width="9.5703125" style="26" bestFit="1" customWidth="1"/>
    <col min="21" max="16384" width="9.140625" style="26"/>
  </cols>
  <sheetData>
    <row r="1" spans="1:20" ht="15" customHeight="1" x14ac:dyDescent="0.25">
      <c r="A1" s="210" t="s">
        <v>364</v>
      </c>
      <c r="B1" s="210"/>
      <c r="C1" s="210"/>
      <c r="D1" s="210"/>
    </row>
    <row r="2" spans="1:20" ht="15" customHeight="1" x14ac:dyDescent="0.25">
      <c r="A2" s="210"/>
      <c r="B2" s="210"/>
      <c r="C2" s="210"/>
      <c r="D2" s="210"/>
    </row>
    <row r="3" spans="1:20" x14ac:dyDescent="0.25">
      <c r="A3" s="210"/>
      <c r="B3" s="210"/>
      <c r="C3" s="210"/>
      <c r="D3" s="210"/>
    </row>
    <row r="4" spans="1:20" ht="15.75" thickBot="1" x14ac:dyDescent="0.3"/>
    <row r="5" spans="1:20" ht="15.75" thickBot="1" x14ac:dyDescent="0.3">
      <c r="A5" s="67"/>
      <c r="B5" s="68"/>
      <c r="C5" s="68"/>
      <c r="D5" s="211" t="s">
        <v>211</v>
      </c>
      <c r="E5" s="212"/>
      <c r="F5" s="213"/>
      <c r="G5" s="211" t="s">
        <v>212</v>
      </c>
      <c r="H5" s="212"/>
      <c r="I5" s="213"/>
      <c r="J5" s="211" t="s">
        <v>213</v>
      </c>
      <c r="K5" s="212"/>
      <c r="L5" s="213"/>
      <c r="M5" s="69"/>
      <c r="N5" s="69"/>
      <c r="O5" s="69"/>
      <c r="P5" s="69"/>
      <c r="Q5" s="69"/>
      <c r="R5" s="70" t="s">
        <v>214</v>
      </c>
      <c r="S5" s="70" t="s">
        <v>215</v>
      </c>
      <c r="T5" s="70" t="s">
        <v>216</v>
      </c>
    </row>
    <row r="6" spans="1:20" x14ac:dyDescent="0.25">
      <c r="A6" s="71"/>
      <c r="B6" s="72"/>
      <c r="C6" s="73" t="s">
        <v>217</v>
      </c>
      <c r="D6" s="74" t="s">
        <v>218</v>
      </c>
      <c r="E6" s="73" t="s">
        <v>219</v>
      </c>
      <c r="F6" s="75" t="s">
        <v>220</v>
      </c>
      <c r="G6" s="74" t="s">
        <v>218</v>
      </c>
      <c r="H6" s="73" t="s">
        <v>219</v>
      </c>
      <c r="I6" s="75" t="s">
        <v>220</v>
      </c>
      <c r="J6" s="74" t="s">
        <v>218</v>
      </c>
      <c r="K6" s="73" t="s">
        <v>219</v>
      </c>
      <c r="L6" s="75" t="s">
        <v>220</v>
      </c>
      <c r="M6" s="69"/>
      <c r="N6" s="69"/>
      <c r="O6" s="214" t="s">
        <v>221</v>
      </c>
      <c r="P6" s="76" t="s">
        <v>222</v>
      </c>
      <c r="Q6" s="77" t="s">
        <v>223</v>
      </c>
      <c r="R6" s="17">
        <v>8.0000000000000004E-4</v>
      </c>
      <c r="S6" s="17">
        <v>9.1699999999999995E-4</v>
      </c>
      <c r="T6" s="17">
        <v>2.48E-3</v>
      </c>
    </row>
    <row r="7" spans="1:20" ht="15.75" thickBot="1" x14ac:dyDescent="0.3">
      <c r="A7" s="78" t="s">
        <v>224</v>
      </c>
      <c r="B7" s="79" t="s">
        <v>3</v>
      </c>
      <c r="C7" s="80" t="s">
        <v>225</v>
      </c>
      <c r="D7" s="81" t="s">
        <v>226</v>
      </c>
      <c r="E7" s="80" t="s">
        <v>227</v>
      </c>
      <c r="F7" s="82" t="s">
        <v>228</v>
      </c>
      <c r="G7" s="81" t="s">
        <v>229</v>
      </c>
      <c r="H7" s="80" t="s">
        <v>230</v>
      </c>
      <c r="I7" s="82" t="s">
        <v>231</v>
      </c>
      <c r="J7" s="81" t="s">
        <v>232</v>
      </c>
      <c r="K7" s="80" t="s">
        <v>233</v>
      </c>
      <c r="L7" s="82" t="s">
        <v>234</v>
      </c>
      <c r="M7" s="69"/>
      <c r="N7" s="69"/>
      <c r="O7" s="215"/>
      <c r="P7" s="83" t="s">
        <v>235</v>
      </c>
      <c r="Q7" s="84" t="s">
        <v>236</v>
      </c>
      <c r="R7" s="18">
        <v>1.4999999999999999E-2</v>
      </c>
      <c r="S7" s="18">
        <v>1.35E-2</v>
      </c>
      <c r="T7" s="18">
        <v>2.3900000000000001E-2</v>
      </c>
    </row>
    <row r="8" spans="1:20" ht="18.75" thickBot="1" x14ac:dyDescent="0.4">
      <c r="A8" s="85" t="s">
        <v>237</v>
      </c>
      <c r="B8" s="86" t="s">
        <v>291</v>
      </c>
      <c r="C8" s="87" t="s">
        <v>238</v>
      </c>
      <c r="D8" s="85">
        <v>1.19E-6</v>
      </c>
      <c r="E8" s="86">
        <v>1.3999999999999999E-6</v>
      </c>
      <c r="F8" s="87">
        <v>3.5099999999999999E-6</v>
      </c>
      <c r="G8" s="85">
        <v>7.9289280000000013E-9</v>
      </c>
      <c r="H8" s="86">
        <v>7.9289280000000013E-9</v>
      </c>
      <c r="I8" s="87">
        <v>1.8712270080000001E-8</v>
      </c>
      <c r="J8" s="86">
        <v>0</v>
      </c>
      <c r="K8" s="86">
        <v>0</v>
      </c>
      <c r="L8" s="87">
        <v>0</v>
      </c>
      <c r="M8" s="69"/>
      <c r="N8" s="69"/>
      <c r="O8" s="215"/>
      <c r="P8" s="88" t="s">
        <v>239</v>
      </c>
      <c r="Q8" s="89" t="s">
        <v>240</v>
      </c>
      <c r="R8" s="19">
        <v>98.5</v>
      </c>
      <c r="S8" s="19">
        <v>245</v>
      </c>
      <c r="T8" s="19">
        <v>245</v>
      </c>
    </row>
    <row r="9" spans="1:20" ht="15.75" thickBot="1" x14ac:dyDescent="0.3">
      <c r="A9" s="90" t="s">
        <v>241</v>
      </c>
      <c r="B9" s="91" t="s">
        <v>242</v>
      </c>
      <c r="C9" s="92" t="s">
        <v>243</v>
      </c>
      <c r="D9" s="90">
        <v>4.1300000000000001E-4</v>
      </c>
      <c r="E9" s="91">
        <v>1.7600000000000001E-3</v>
      </c>
      <c r="F9" s="92">
        <v>1.7600000000000001E-3</v>
      </c>
      <c r="G9" s="90">
        <v>0</v>
      </c>
      <c r="H9" s="91">
        <v>0</v>
      </c>
      <c r="I9" s="92">
        <v>0</v>
      </c>
      <c r="J9" s="91">
        <v>0</v>
      </c>
      <c r="K9" s="91">
        <v>0</v>
      </c>
      <c r="L9" s="92">
        <v>0</v>
      </c>
      <c r="M9" s="69"/>
      <c r="N9" s="69"/>
      <c r="O9" s="215"/>
      <c r="P9" s="69"/>
      <c r="Q9" s="69"/>
      <c r="R9" s="93"/>
      <c r="S9" s="93"/>
      <c r="T9" s="93"/>
    </row>
    <row r="10" spans="1:20" ht="18" x14ac:dyDescent="0.35">
      <c r="A10" s="90" t="s">
        <v>244</v>
      </c>
      <c r="B10" s="91" t="s">
        <v>292</v>
      </c>
      <c r="C10" s="92" t="s">
        <v>245</v>
      </c>
      <c r="D10" s="90">
        <v>0</v>
      </c>
      <c r="E10" s="91">
        <v>0</v>
      </c>
      <c r="F10" s="92">
        <v>0</v>
      </c>
      <c r="G10" s="90">
        <v>1.5179999999999999E-9</v>
      </c>
      <c r="H10" s="91">
        <v>5.7999999999999998E-9</v>
      </c>
      <c r="I10" s="92">
        <v>1.4213999999999999E-8</v>
      </c>
      <c r="J10" s="91">
        <v>0</v>
      </c>
      <c r="K10" s="91">
        <v>0</v>
      </c>
      <c r="L10" s="92">
        <v>0</v>
      </c>
      <c r="M10" s="69"/>
      <c r="N10" s="69"/>
      <c r="O10" s="215"/>
      <c r="P10" s="207" t="s">
        <v>246</v>
      </c>
      <c r="Q10" s="94" t="s">
        <v>247</v>
      </c>
      <c r="R10" s="22">
        <v>1250000</v>
      </c>
      <c r="S10" s="22">
        <v>1090512.5408942204</v>
      </c>
      <c r="T10" s="22">
        <v>403225.80645161291</v>
      </c>
    </row>
    <row r="11" spans="1:20" x14ac:dyDescent="0.25">
      <c r="A11" s="90" t="s">
        <v>248</v>
      </c>
      <c r="B11" s="91" t="s">
        <v>249</v>
      </c>
      <c r="C11" s="92" t="s">
        <v>250</v>
      </c>
      <c r="D11" s="90">
        <v>0</v>
      </c>
      <c r="E11" s="91">
        <v>0</v>
      </c>
      <c r="F11" s="92">
        <v>0</v>
      </c>
      <c r="G11" s="90">
        <v>4.4420699999999995E-8</v>
      </c>
      <c r="H11" s="91">
        <v>4.4400000000000001E-8</v>
      </c>
      <c r="I11" s="92">
        <v>4.4420699999999995E-8</v>
      </c>
      <c r="J11" s="91">
        <v>0</v>
      </c>
      <c r="K11" s="91">
        <v>0</v>
      </c>
      <c r="L11" s="92">
        <v>0</v>
      </c>
      <c r="M11" s="69"/>
      <c r="N11" s="69"/>
      <c r="O11" s="215"/>
      <c r="P11" s="208"/>
      <c r="Q11" s="95" t="s">
        <v>251</v>
      </c>
      <c r="R11" s="20">
        <v>66666.666666666672</v>
      </c>
      <c r="S11" s="20">
        <v>74074.074074074073</v>
      </c>
      <c r="T11" s="20">
        <v>41841.004184100413</v>
      </c>
    </row>
    <row r="12" spans="1:20" ht="15.75" thickBot="1" x14ac:dyDescent="0.3">
      <c r="A12" s="90" t="s">
        <v>252</v>
      </c>
      <c r="B12" s="91" t="s">
        <v>253</v>
      </c>
      <c r="C12" s="92" t="s">
        <v>254</v>
      </c>
      <c r="D12" s="90">
        <v>6.9999999999999997E-7</v>
      </c>
      <c r="E12" s="91">
        <v>6.9999999999999997E-7</v>
      </c>
      <c r="F12" s="92">
        <v>6.9999999999999997E-7</v>
      </c>
      <c r="G12" s="90">
        <v>0</v>
      </c>
      <c r="H12" s="91">
        <v>0</v>
      </c>
      <c r="I12" s="92">
        <v>0</v>
      </c>
      <c r="J12" s="91">
        <v>0</v>
      </c>
      <c r="K12" s="91">
        <v>0</v>
      </c>
      <c r="L12" s="92">
        <v>0</v>
      </c>
      <c r="M12" s="69"/>
      <c r="N12" s="69"/>
      <c r="O12" s="215"/>
      <c r="P12" s="209"/>
      <c r="Q12" s="96" t="s">
        <v>255</v>
      </c>
      <c r="R12" s="21">
        <v>10.152284263959391</v>
      </c>
      <c r="S12" s="21">
        <v>4.0816326530612246</v>
      </c>
      <c r="T12" s="21">
        <v>4.0816326530612246</v>
      </c>
    </row>
    <row r="13" spans="1:20" ht="15.75" thickBot="1" x14ac:dyDescent="0.3">
      <c r="A13" s="90" t="s">
        <v>256</v>
      </c>
      <c r="B13" s="91" t="s">
        <v>85</v>
      </c>
      <c r="C13" s="92" t="s">
        <v>257</v>
      </c>
      <c r="D13" s="90">
        <v>3.8999999999999998E-8</v>
      </c>
      <c r="E13" s="91">
        <v>3.8999999999999998E-8</v>
      </c>
      <c r="F13" s="92">
        <v>3.8999999999999998E-8</v>
      </c>
      <c r="G13" s="90">
        <v>0</v>
      </c>
      <c r="H13" s="91">
        <v>0</v>
      </c>
      <c r="I13" s="92">
        <v>0</v>
      </c>
      <c r="J13" s="91">
        <v>0</v>
      </c>
      <c r="K13" s="91">
        <v>0</v>
      </c>
      <c r="L13" s="92">
        <v>0</v>
      </c>
      <c r="M13" s="69"/>
      <c r="N13" s="69"/>
      <c r="O13" s="215"/>
      <c r="P13" s="69"/>
      <c r="Q13" s="69"/>
      <c r="R13" s="97"/>
      <c r="S13" s="97"/>
      <c r="T13" s="97"/>
    </row>
    <row r="14" spans="1:20" x14ac:dyDescent="0.25">
      <c r="A14" s="90" t="s">
        <v>258</v>
      </c>
      <c r="B14" s="91" t="s">
        <v>259</v>
      </c>
      <c r="C14" s="92" t="s">
        <v>260</v>
      </c>
      <c r="D14" s="90">
        <v>2.5999999999999998E-4</v>
      </c>
      <c r="E14" s="91">
        <v>2.5999999999999998E-4</v>
      </c>
      <c r="F14" s="92">
        <v>2.5999999999999998E-4</v>
      </c>
      <c r="G14" s="90">
        <v>0</v>
      </c>
      <c r="H14" s="91">
        <v>0</v>
      </c>
      <c r="I14" s="92">
        <v>0</v>
      </c>
      <c r="J14" s="91">
        <v>0</v>
      </c>
      <c r="K14" s="91">
        <v>0</v>
      </c>
      <c r="L14" s="92">
        <v>0</v>
      </c>
      <c r="M14" s="69"/>
      <c r="N14" s="69"/>
      <c r="O14" s="215"/>
      <c r="P14" s="207" t="s">
        <v>261</v>
      </c>
      <c r="Q14" s="94" t="s">
        <v>247</v>
      </c>
      <c r="R14" s="22">
        <v>500000</v>
      </c>
      <c r="S14" s="22">
        <v>436205.01635768818</v>
      </c>
      <c r="T14" s="22">
        <v>161290.32258064518</v>
      </c>
    </row>
    <row r="15" spans="1:20" x14ac:dyDescent="0.25">
      <c r="A15" s="90" t="s">
        <v>262</v>
      </c>
      <c r="B15" s="91" t="s">
        <v>253</v>
      </c>
      <c r="C15" s="92" t="s">
        <v>263</v>
      </c>
      <c r="D15" s="90">
        <v>0</v>
      </c>
      <c r="E15" s="91">
        <v>0</v>
      </c>
      <c r="F15" s="92">
        <v>0</v>
      </c>
      <c r="G15" s="90">
        <v>1.5058694676315068E-7</v>
      </c>
      <c r="H15" s="91">
        <v>1.5058694676315068E-7</v>
      </c>
      <c r="I15" s="92">
        <v>1.5058694676315068E-7</v>
      </c>
      <c r="J15" s="91">
        <v>0</v>
      </c>
      <c r="K15" s="91">
        <v>0</v>
      </c>
      <c r="L15" s="92">
        <v>0</v>
      </c>
      <c r="M15" s="69"/>
      <c r="N15" s="69"/>
      <c r="O15" s="215"/>
      <c r="P15" s="208"/>
      <c r="Q15" s="95" t="s">
        <v>251</v>
      </c>
      <c r="R15" s="20">
        <v>26666.666666666672</v>
      </c>
      <c r="S15" s="20">
        <v>29629.629629629631</v>
      </c>
      <c r="T15" s="20">
        <v>16736.401673640165</v>
      </c>
    </row>
    <row r="16" spans="1:20" ht="15.75" thickBot="1" x14ac:dyDescent="0.3">
      <c r="A16" s="90" t="s">
        <v>264</v>
      </c>
      <c r="B16" s="91" t="s">
        <v>253</v>
      </c>
      <c r="C16" s="92" t="s">
        <v>265</v>
      </c>
      <c r="D16" s="90">
        <v>0</v>
      </c>
      <c r="E16" s="91">
        <v>0</v>
      </c>
      <c r="F16" s="92">
        <v>0</v>
      </c>
      <c r="G16" s="90">
        <v>8.6084688594713551E-10</v>
      </c>
      <c r="H16" s="91">
        <v>8.6084688594713551E-10</v>
      </c>
      <c r="I16" s="92">
        <v>8.6084688594713551E-10</v>
      </c>
      <c r="J16" s="91">
        <v>0</v>
      </c>
      <c r="K16" s="91">
        <v>0</v>
      </c>
      <c r="L16" s="92">
        <v>0</v>
      </c>
      <c r="M16" s="69"/>
      <c r="N16" s="69"/>
      <c r="O16" s="216"/>
      <c r="P16" s="209"/>
      <c r="Q16" s="96" t="s">
        <v>255</v>
      </c>
      <c r="R16" s="21">
        <v>2.0304568527918785</v>
      </c>
      <c r="S16" s="21">
        <v>0.81632653061224492</v>
      </c>
      <c r="T16" s="21">
        <v>0.81632653061224492</v>
      </c>
    </row>
    <row r="17" spans="1:20" x14ac:dyDescent="0.25">
      <c r="A17" s="90" t="s">
        <v>266</v>
      </c>
      <c r="B17" s="91" t="s">
        <v>253</v>
      </c>
      <c r="C17" s="92" t="s">
        <v>267</v>
      </c>
      <c r="D17" s="90">
        <v>0</v>
      </c>
      <c r="E17" s="91">
        <v>0</v>
      </c>
      <c r="F17" s="92">
        <v>0</v>
      </c>
      <c r="G17" s="90">
        <v>1.7610602228761431E-10</v>
      </c>
      <c r="H17" s="91">
        <v>1.7610602228761431E-10</v>
      </c>
      <c r="I17" s="92">
        <v>1.7610602228761431E-10</v>
      </c>
      <c r="J17" s="91">
        <v>0</v>
      </c>
      <c r="K17" s="91">
        <v>0</v>
      </c>
      <c r="L17" s="92">
        <v>0</v>
      </c>
      <c r="M17" s="69"/>
      <c r="N17" s="69"/>
      <c r="O17" s="69"/>
      <c r="P17" s="69"/>
      <c r="Q17" s="69"/>
      <c r="R17" s="69"/>
      <c r="S17" s="69"/>
      <c r="T17" s="69"/>
    </row>
    <row r="18" spans="1:20" ht="17.25" x14ac:dyDescent="0.25">
      <c r="A18" s="90" t="s">
        <v>268</v>
      </c>
      <c r="B18" s="91" t="s">
        <v>293</v>
      </c>
      <c r="C18" s="92" t="s">
        <v>269</v>
      </c>
      <c r="D18" s="90">
        <v>1.6400000000000001E-8</v>
      </c>
      <c r="E18" s="91">
        <v>1.6400000000000001E-8</v>
      </c>
      <c r="F18" s="92">
        <v>1.6400000000000001E-8</v>
      </c>
      <c r="G18" s="90">
        <v>0</v>
      </c>
      <c r="H18" s="91">
        <v>0</v>
      </c>
      <c r="I18" s="92">
        <v>0</v>
      </c>
      <c r="J18" s="91">
        <v>0</v>
      </c>
      <c r="K18" s="91">
        <v>0</v>
      </c>
      <c r="L18" s="92">
        <v>0</v>
      </c>
      <c r="M18" s="69"/>
      <c r="N18" s="69"/>
      <c r="O18" s="69"/>
      <c r="P18" s="69"/>
      <c r="Q18" s="69"/>
      <c r="R18" s="69"/>
      <c r="S18" s="69"/>
      <c r="T18" s="69"/>
    </row>
    <row r="19" spans="1:20" ht="17.25" x14ac:dyDescent="0.25">
      <c r="A19" s="90" t="s">
        <v>270</v>
      </c>
      <c r="B19" s="91" t="s">
        <v>294</v>
      </c>
      <c r="C19" s="92" t="s">
        <v>271</v>
      </c>
      <c r="D19" s="90">
        <v>0</v>
      </c>
      <c r="E19" s="91">
        <v>0</v>
      </c>
      <c r="F19" s="92">
        <v>0</v>
      </c>
      <c r="G19" s="90">
        <v>9.7660516605166059E-9</v>
      </c>
      <c r="H19" s="91">
        <v>1.6276752767527676E-8</v>
      </c>
      <c r="I19" s="92">
        <v>1.6276752767527676E-8</v>
      </c>
      <c r="J19" s="91">
        <v>0</v>
      </c>
      <c r="K19" s="91">
        <v>0</v>
      </c>
      <c r="L19" s="92">
        <v>0</v>
      </c>
      <c r="M19" s="69"/>
      <c r="N19" s="69"/>
      <c r="O19" s="69"/>
      <c r="P19" s="69"/>
      <c r="Q19" s="69"/>
      <c r="R19" s="69"/>
      <c r="S19" s="69"/>
      <c r="T19" s="69"/>
    </row>
    <row r="20" spans="1:20" ht="17.25" x14ac:dyDescent="0.25">
      <c r="A20" s="90" t="s">
        <v>272</v>
      </c>
      <c r="B20" s="91" t="s">
        <v>294</v>
      </c>
      <c r="C20" s="92" t="s">
        <v>273</v>
      </c>
      <c r="D20" s="90">
        <v>1.7608487084870849E-8</v>
      </c>
      <c r="E20" s="91">
        <v>2.0715867158671587E-8</v>
      </c>
      <c r="F20" s="92">
        <v>2.0715867158671587E-8</v>
      </c>
      <c r="G20" s="90">
        <v>0</v>
      </c>
      <c r="H20" s="91">
        <v>0</v>
      </c>
      <c r="I20" s="92">
        <v>0</v>
      </c>
      <c r="J20" s="91">
        <v>0</v>
      </c>
      <c r="K20" s="91">
        <v>0</v>
      </c>
      <c r="L20" s="92">
        <v>0</v>
      </c>
      <c r="M20" s="69"/>
      <c r="N20" s="69"/>
      <c r="O20" s="69"/>
      <c r="P20" s="69"/>
      <c r="Q20" s="69"/>
      <c r="R20" s="69"/>
      <c r="S20" s="69"/>
      <c r="T20" s="69"/>
    </row>
    <row r="21" spans="1:20" ht="17.25" x14ac:dyDescent="0.25">
      <c r="A21" s="90" t="s">
        <v>274</v>
      </c>
      <c r="B21" s="91" t="s">
        <v>92</v>
      </c>
      <c r="C21" s="92" t="s">
        <v>275</v>
      </c>
      <c r="D21" s="90">
        <v>0</v>
      </c>
      <c r="E21" s="91">
        <v>0</v>
      </c>
      <c r="F21" s="92">
        <v>0</v>
      </c>
      <c r="G21" s="90">
        <v>0</v>
      </c>
      <c r="H21" s="91">
        <v>0</v>
      </c>
      <c r="I21" s="92">
        <v>0</v>
      </c>
      <c r="J21" s="91">
        <v>0</v>
      </c>
      <c r="K21" s="91">
        <v>0</v>
      </c>
      <c r="L21" s="92">
        <v>0</v>
      </c>
    </row>
    <row r="22" spans="1:20" x14ac:dyDescent="0.25">
      <c r="A22" s="90" t="s">
        <v>276</v>
      </c>
      <c r="B22" s="91" t="s">
        <v>277</v>
      </c>
      <c r="C22" s="92" t="s">
        <v>278</v>
      </c>
      <c r="D22" s="90">
        <v>0</v>
      </c>
      <c r="E22" s="91">
        <v>0</v>
      </c>
      <c r="F22" s="92">
        <v>0</v>
      </c>
      <c r="G22" s="90">
        <v>0</v>
      </c>
      <c r="H22" s="91">
        <v>0</v>
      </c>
      <c r="I22" s="92">
        <v>0</v>
      </c>
      <c r="J22" s="91">
        <v>5.1706396573106508E-2</v>
      </c>
      <c r="K22" s="91">
        <v>0.16546046903394085</v>
      </c>
      <c r="L22" s="92">
        <v>0.16546046903394085</v>
      </c>
    </row>
    <row r="23" spans="1:20" ht="15.75" thickBot="1" x14ac:dyDescent="0.3">
      <c r="A23" s="98" t="s">
        <v>279</v>
      </c>
      <c r="B23" s="99" t="s">
        <v>280</v>
      </c>
      <c r="C23" s="100" t="s">
        <v>281</v>
      </c>
      <c r="D23" s="98">
        <v>0</v>
      </c>
      <c r="E23" s="99">
        <v>0</v>
      </c>
      <c r="F23" s="100">
        <v>0</v>
      </c>
      <c r="G23" s="98">
        <v>0</v>
      </c>
      <c r="H23" s="99">
        <v>0</v>
      </c>
      <c r="I23" s="100">
        <v>0</v>
      </c>
      <c r="J23" s="99">
        <v>7.1499999999999994E-2</v>
      </c>
      <c r="K23" s="99">
        <v>7.1499999999999994E-2</v>
      </c>
      <c r="L23" s="100">
        <v>7.1499999999999994E-2</v>
      </c>
    </row>
    <row r="24" spans="1:20" ht="15.75" thickBot="1" x14ac:dyDescent="0.3">
      <c r="A24" s="69"/>
      <c r="B24" s="69"/>
      <c r="C24" s="69"/>
      <c r="D24" s="69"/>
      <c r="E24" s="69"/>
      <c r="F24" s="69"/>
      <c r="G24" s="69"/>
      <c r="H24" s="69"/>
      <c r="I24" s="69"/>
      <c r="J24" s="69"/>
      <c r="K24" s="69"/>
      <c r="L24" s="69"/>
    </row>
    <row r="25" spans="1:20" x14ac:dyDescent="0.25">
      <c r="A25" s="201" t="s">
        <v>282</v>
      </c>
      <c r="B25" s="202"/>
      <c r="C25" s="202"/>
      <c r="D25" s="202"/>
      <c r="E25" s="202"/>
      <c r="F25" s="202"/>
      <c r="G25" s="202"/>
      <c r="H25" s="202"/>
      <c r="I25" s="202"/>
      <c r="J25" s="202"/>
      <c r="K25" s="202"/>
      <c r="L25" s="203"/>
    </row>
    <row r="26" spans="1:20" ht="15.75" thickBot="1" x14ac:dyDescent="0.3">
      <c r="A26" s="204"/>
      <c r="B26" s="205"/>
      <c r="C26" s="205"/>
      <c r="D26" s="205"/>
      <c r="E26" s="205"/>
      <c r="F26" s="205"/>
      <c r="G26" s="205"/>
      <c r="H26" s="205"/>
      <c r="I26" s="205"/>
      <c r="J26" s="205"/>
      <c r="K26" s="205"/>
      <c r="L26" s="206"/>
    </row>
    <row r="27" spans="1:20" ht="15.75" thickBot="1" x14ac:dyDescent="0.3">
      <c r="A27" s="67"/>
      <c r="B27" s="68"/>
      <c r="C27" s="101"/>
      <c r="D27" s="198" t="s">
        <v>360</v>
      </c>
      <c r="E27" s="199"/>
      <c r="F27" s="200"/>
      <c r="G27" s="198" t="s">
        <v>361</v>
      </c>
      <c r="H27" s="199"/>
      <c r="I27" s="200"/>
      <c r="J27" s="199" t="s">
        <v>362</v>
      </c>
      <c r="K27" s="199"/>
      <c r="L27" s="200"/>
    </row>
    <row r="28" spans="1:20" x14ac:dyDescent="0.25">
      <c r="A28" s="71"/>
      <c r="B28" s="72"/>
      <c r="C28" s="73" t="s">
        <v>217</v>
      </c>
      <c r="D28" s="74" t="s">
        <v>218</v>
      </c>
      <c r="E28" s="73" t="s">
        <v>219</v>
      </c>
      <c r="F28" s="75" t="s">
        <v>220</v>
      </c>
      <c r="G28" s="74" t="s">
        <v>218</v>
      </c>
      <c r="H28" s="73" t="s">
        <v>219</v>
      </c>
      <c r="I28" s="75" t="s">
        <v>220</v>
      </c>
      <c r="J28" s="73" t="s">
        <v>218</v>
      </c>
      <c r="K28" s="73" t="s">
        <v>219</v>
      </c>
      <c r="L28" s="75" t="s">
        <v>220</v>
      </c>
    </row>
    <row r="29" spans="1:20" ht="15.75" thickBot="1" x14ac:dyDescent="0.3">
      <c r="A29" s="78" t="s">
        <v>224</v>
      </c>
      <c r="B29" s="79" t="s">
        <v>3</v>
      </c>
      <c r="C29" s="80" t="s">
        <v>225</v>
      </c>
      <c r="D29" s="81" t="s">
        <v>226</v>
      </c>
      <c r="E29" s="80" t="s">
        <v>227</v>
      </c>
      <c r="F29" s="82" t="s">
        <v>228</v>
      </c>
      <c r="G29" s="81" t="s">
        <v>229</v>
      </c>
      <c r="H29" s="80" t="s">
        <v>230</v>
      </c>
      <c r="I29" s="82" t="s">
        <v>231</v>
      </c>
      <c r="J29" s="80" t="s">
        <v>232</v>
      </c>
      <c r="K29" s="80" t="s">
        <v>233</v>
      </c>
      <c r="L29" s="82" t="s">
        <v>234</v>
      </c>
    </row>
    <row r="30" spans="1:20" ht="18" x14ac:dyDescent="0.35">
      <c r="A30" s="85" t="s">
        <v>237</v>
      </c>
      <c r="B30" s="86" t="s">
        <v>291</v>
      </c>
      <c r="C30" s="87" t="s">
        <v>238</v>
      </c>
      <c r="D30" s="85">
        <v>3.1733333333333343E-2</v>
      </c>
      <c r="E30" s="86">
        <v>4.148148148148148E-2</v>
      </c>
      <c r="F30" s="87">
        <v>5.8744769874476972E-2</v>
      </c>
      <c r="G30" s="85">
        <v>3.9644640000000009E-3</v>
      </c>
      <c r="H30" s="86">
        <v>3.4586381679389323E-3</v>
      </c>
      <c r="I30" s="87">
        <v>3.0181080774193555E-3</v>
      </c>
      <c r="J30" s="86">
        <v>0</v>
      </c>
      <c r="K30" s="86">
        <v>0</v>
      </c>
      <c r="L30" s="87">
        <v>0</v>
      </c>
    </row>
    <row r="31" spans="1:20" x14ac:dyDescent="0.25">
      <c r="A31" s="90" t="s">
        <v>241</v>
      </c>
      <c r="B31" s="91" t="s">
        <v>242</v>
      </c>
      <c r="C31" s="92" t="s">
        <v>243</v>
      </c>
      <c r="D31" s="90">
        <v>11.013333333333335</v>
      </c>
      <c r="E31" s="91">
        <v>52.148148148148152</v>
      </c>
      <c r="F31" s="92">
        <v>29.45606694560669</v>
      </c>
      <c r="G31" s="90">
        <v>0</v>
      </c>
      <c r="H31" s="91">
        <v>0</v>
      </c>
      <c r="I31" s="92">
        <v>0</v>
      </c>
      <c r="J31" s="91">
        <v>0</v>
      </c>
      <c r="K31" s="91">
        <v>0</v>
      </c>
      <c r="L31" s="92">
        <v>0</v>
      </c>
    </row>
    <row r="32" spans="1:20" ht="18" x14ac:dyDescent="0.35">
      <c r="A32" s="90" t="s">
        <v>244</v>
      </c>
      <c r="B32" s="91" t="s">
        <v>292</v>
      </c>
      <c r="C32" s="92" t="s">
        <v>245</v>
      </c>
      <c r="D32" s="90">
        <v>0</v>
      </c>
      <c r="E32" s="91">
        <v>0</v>
      </c>
      <c r="F32" s="92">
        <v>0</v>
      </c>
      <c r="G32" s="90">
        <v>7.5900000000000002E-4</v>
      </c>
      <c r="H32" s="91">
        <v>2.5299890948745915E-3</v>
      </c>
      <c r="I32" s="92">
        <v>2.2925806451612905E-3</v>
      </c>
      <c r="J32" s="91">
        <v>0</v>
      </c>
      <c r="K32" s="91">
        <v>0</v>
      </c>
      <c r="L32" s="92">
        <v>0</v>
      </c>
    </row>
    <row r="33" spans="1:12" x14ac:dyDescent="0.25">
      <c r="A33" s="90" t="s">
        <v>248</v>
      </c>
      <c r="B33" s="91" t="s">
        <v>249</v>
      </c>
      <c r="C33" s="92" t="s">
        <v>250</v>
      </c>
      <c r="D33" s="90">
        <v>0</v>
      </c>
      <c r="E33" s="91">
        <v>0</v>
      </c>
      <c r="F33" s="92">
        <v>0</v>
      </c>
      <c r="G33" s="90">
        <v>2.2210349999999997E-2</v>
      </c>
      <c r="H33" s="91">
        <v>1.9367502726281356E-2</v>
      </c>
      <c r="I33" s="92">
        <v>7.1646290322580648E-3</v>
      </c>
      <c r="J33" s="91">
        <v>0</v>
      </c>
      <c r="K33" s="91">
        <v>0</v>
      </c>
      <c r="L33" s="92">
        <v>0</v>
      </c>
    </row>
    <row r="34" spans="1:12" x14ac:dyDescent="0.25">
      <c r="A34" s="90" t="s">
        <v>252</v>
      </c>
      <c r="B34" s="91" t="s">
        <v>253</v>
      </c>
      <c r="C34" s="92" t="s">
        <v>254</v>
      </c>
      <c r="D34" s="90">
        <v>1.8666666666666668E-2</v>
      </c>
      <c r="E34" s="91">
        <v>2.074074074074074E-2</v>
      </c>
      <c r="F34" s="92">
        <v>1.1715481171548114E-2</v>
      </c>
      <c r="G34" s="90">
        <v>0</v>
      </c>
      <c r="H34" s="91">
        <v>0</v>
      </c>
      <c r="I34" s="92">
        <v>0</v>
      </c>
      <c r="J34" s="91">
        <v>0</v>
      </c>
      <c r="K34" s="91">
        <v>0</v>
      </c>
      <c r="L34" s="92">
        <v>0</v>
      </c>
    </row>
    <row r="35" spans="1:12" x14ac:dyDescent="0.25">
      <c r="A35" s="90" t="s">
        <v>256</v>
      </c>
      <c r="B35" s="91" t="s">
        <v>85</v>
      </c>
      <c r="C35" s="92" t="s">
        <v>257</v>
      </c>
      <c r="D35" s="90">
        <v>1.0400000000000001E-3</v>
      </c>
      <c r="E35" s="91">
        <v>1.1555555555555555E-3</v>
      </c>
      <c r="F35" s="92">
        <v>6.5271966527196638E-4</v>
      </c>
      <c r="G35" s="90">
        <v>0</v>
      </c>
      <c r="H35" s="91">
        <v>0</v>
      </c>
      <c r="I35" s="92">
        <v>0</v>
      </c>
      <c r="J35" s="91">
        <v>0</v>
      </c>
      <c r="K35" s="91">
        <v>0</v>
      </c>
      <c r="L35" s="92">
        <v>0</v>
      </c>
    </row>
    <row r="36" spans="1:12" x14ac:dyDescent="0.25">
      <c r="A36" s="90" t="s">
        <v>258</v>
      </c>
      <c r="B36" s="91" t="s">
        <v>259</v>
      </c>
      <c r="C36" s="92" t="s">
        <v>260</v>
      </c>
      <c r="D36" s="90">
        <v>6.9333333333333336</v>
      </c>
      <c r="E36" s="91">
        <v>7.7037037037037033</v>
      </c>
      <c r="F36" s="92">
        <v>4.3514644351464424</v>
      </c>
      <c r="G36" s="90">
        <v>0</v>
      </c>
      <c r="H36" s="91">
        <v>0</v>
      </c>
      <c r="I36" s="92">
        <v>0</v>
      </c>
      <c r="J36" s="91">
        <v>0</v>
      </c>
      <c r="K36" s="91">
        <v>0</v>
      </c>
      <c r="L36" s="92">
        <v>0</v>
      </c>
    </row>
    <row r="37" spans="1:12" x14ac:dyDescent="0.25">
      <c r="A37" s="90" t="s">
        <v>262</v>
      </c>
      <c r="B37" s="91" t="s">
        <v>253</v>
      </c>
      <c r="C37" s="92" t="s">
        <v>263</v>
      </c>
      <c r="D37" s="90">
        <v>0</v>
      </c>
      <c r="E37" s="91">
        <v>0</v>
      </c>
      <c r="F37" s="92">
        <v>0</v>
      </c>
      <c r="G37" s="90">
        <v>7.529347338157534E-2</v>
      </c>
      <c r="H37" s="91">
        <v>6.5686781576074466E-2</v>
      </c>
      <c r="I37" s="92">
        <v>2.4288217219863014E-2</v>
      </c>
      <c r="J37" s="91">
        <v>0</v>
      </c>
      <c r="K37" s="91">
        <v>0</v>
      </c>
      <c r="L37" s="92">
        <v>0</v>
      </c>
    </row>
    <row r="38" spans="1:12" x14ac:dyDescent="0.25">
      <c r="A38" s="90" t="s">
        <v>264</v>
      </c>
      <c r="B38" s="91" t="s">
        <v>253</v>
      </c>
      <c r="C38" s="92" t="s">
        <v>265</v>
      </c>
      <c r="D38" s="90">
        <v>0</v>
      </c>
      <c r="E38" s="91">
        <v>0</v>
      </c>
      <c r="F38" s="92">
        <v>0</v>
      </c>
      <c r="G38" s="90">
        <v>4.3042344297356775E-4</v>
      </c>
      <c r="H38" s="91">
        <v>3.755057299660352E-4</v>
      </c>
      <c r="I38" s="92">
        <v>1.3884627192695736E-4</v>
      </c>
      <c r="J38" s="91">
        <v>0</v>
      </c>
      <c r="K38" s="91">
        <v>0</v>
      </c>
      <c r="L38" s="92">
        <v>0</v>
      </c>
    </row>
    <row r="39" spans="1:12" x14ac:dyDescent="0.25">
      <c r="A39" s="90" t="s">
        <v>266</v>
      </c>
      <c r="B39" s="91" t="s">
        <v>253</v>
      </c>
      <c r="C39" s="92" t="s">
        <v>267</v>
      </c>
      <c r="D39" s="90">
        <v>0</v>
      </c>
      <c r="E39" s="91">
        <v>0</v>
      </c>
      <c r="F39" s="92">
        <v>0</v>
      </c>
      <c r="G39" s="90">
        <v>8.8053011143807155E-5</v>
      </c>
      <c r="H39" s="91">
        <v>7.6818330332656203E-5</v>
      </c>
      <c r="I39" s="92">
        <v>2.8404197143163601E-5</v>
      </c>
      <c r="J39" s="91">
        <v>0</v>
      </c>
      <c r="K39" s="91">
        <v>0</v>
      </c>
      <c r="L39" s="92">
        <v>0</v>
      </c>
    </row>
    <row r="40" spans="1:12" ht="17.25" x14ac:dyDescent="0.25">
      <c r="A40" s="90" t="s">
        <v>268</v>
      </c>
      <c r="B40" s="91" t="s">
        <v>293</v>
      </c>
      <c r="C40" s="92" t="s">
        <v>269</v>
      </c>
      <c r="D40" s="90">
        <v>4.3733333333333346E-4</v>
      </c>
      <c r="E40" s="91">
        <v>4.85925925925926E-4</v>
      </c>
      <c r="F40" s="92">
        <v>2.744769874476987E-4</v>
      </c>
      <c r="G40" s="90">
        <v>0</v>
      </c>
      <c r="H40" s="91">
        <v>0</v>
      </c>
      <c r="I40" s="92">
        <v>0</v>
      </c>
      <c r="J40" s="91">
        <v>0</v>
      </c>
      <c r="K40" s="91">
        <v>0</v>
      </c>
      <c r="L40" s="92">
        <v>0</v>
      </c>
    </row>
    <row r="41" spans="1:12" ht="17.25" x14ac:dyDescent="0.25">
      <c r="A41" s="90" t="s">
        <v>270</v>
      </c>
      <c r="B41" s="91" t="s">
        <v>294</v>
      </c>
      <c r="C41" s="92" t="s">
        <v>271</v>
      </c>
      <c r="D41" s="90">
        <v>0</v>
      </c>
      <c r="E41" s="91">
        <v>0</v>
      </c>
      <c r="F41" s="92">
        <v>0</v>
      </c>
      <c r="G41" s="90">
        <v>4.8830258302583031E-3</v>
      </c>
      <c r="H41" s="91">
        <v>7.1000012072094561E-3</v>
      </c>
      <c r="I41" s="92">
        <v>2.6252827044399483E-3</v>
      </c>
      <c r="J41" s="91">
        <v>0</v>
      </c>
      <c r="K41" s="91">
        <v>0</v>
      </c>
      <c r="L41" s="92">
        <v>0</v>
      </c>
    </row>
    <row r="42" spans="1:12" ht="17.25" x14ac:dyDescent="0.25">
      <c r="A42" s="90" t="s">
        <v>272</v>
      </c>
      <c r="B42" s="91" t="s">
        <v>294</v>
      </c>
      <c r="C42" s="92" t="s">
        <v>273</v>
      </c>
      <c r="D42" s="90">
        <v>4.6955965559655608E-4</v>
      </c>
      <c r="E42" s="91">
        <v>6.1380347136804703E-4</v>
      </c>
      <c r="F42" s="92">
        <v>3.4670907378529846E-4</v>
      </c>
      <c r="G42" s="90">
        <v>0</v>
      </c>
      <c r="H42" s="91">
        <v>0</v>
      </c>
      <c r="I42" s="92">
        <v>0</v>
      </c>
      <c r="J42" s="91">
        <v>0</v>
      </c>
      <c r="K42" s="91">
        <v>0</v>
      </c>
      <c r="L42" s="92">
        <v>0</v>
      </c>
    </row>
    <row r="43" spans="1:12" ht="17.25" x14ac:dyDescent="0.25">
      <c r="A43" s="90" t="s">
        <v>274</v>
      </c>
      <c r="B43" s="91" t="s">
        <v>92</v>
      </c>
      <c r="C43" s="92" t="s">
        <v>275</v>
      </c>
      <c r="D43" s="90">
        <v>0</v>
      </c>
      <c r="E43" s="91">
        <v>0</v>
      </c>
      <c r="F43" s="92">
        <v>0</v>
      </c>
      <c r="G43" s="90">
        <v>0</v>
      </c>
      <c r="H43" s="91">
        <v>0</v>
      </c>
      <c r="I43" s="92">
        <v>0</v>
      </c>
      <c r="J43" s="91">
        <v>0</v>
      </c>
      <c r="K43" s="91">
        <v>0</v>
      </c>
      <c r="L43" s="92">
        <v>0</v>
      </c>
    </row>
    <row r="44" spans="1:12" x14ac:dyDescent="0.25">
      <c r="A44" s="90" t="s">
        <v>276</v>
      </c>
      <c r="B44" s="91" t="s">
        <v>277</v>
      </c>
      <c r="C44" s="92" t="s">
        <v>278</v>
      </c>
      <c r="D44" s="90">
        <v>0</v>
      </c>
      <c r="E44" s="91">
        <v>0</v>
      </c>
      <c r="F44" s="92">
        <v>0</v>
      </c>
      <c r="G44" s="90">
        <v>0</v>
      </c>
      <c r="H44" s="91">
        <v>0</v>
      </c>
      <c r="I44" s="92">
        <v>0</v>
      </c>
      <c r="J44" s="91">
        <v>0.10498760725503861</v>
      </c>
      <c r="K44" s="91">
        <v>0.13506977063995171</v>
      </c>
      <c r="L44" s="92">
        <v>0.13506977063995171</v>
      </c>
    </row>
    <row r="45" spans="1:12" ht="15.75" thickBot="1" x14ac:dyDescent="0.3">
      <c r="A45" s="98" t="s">
        <v>279</v>
      </c>
      <c r="B45" s="99" t="s">
        <v>280</v>
      </c>
      <c r="C45" s="100" t="s">
        <v>281</v>
      </c>
      <c r="D45" s="98">
        <v>0</v>
      </c>
      <c r="E45" s="99">
        <v>0</v>
      </c>
      <c r="F45" s="100">
        <v>0</v>
      </c>
      <c r="G45" s="98">
        <v>0</v>
      </c>
      <c r="H45" s="99">
        <v>0</v>
      </c>
      <c r="I45" s="100">
        <v>0</v>
      </c>
      <c r="J45" s="99">
        <v>0.14517766497461929</v>
      </c>
      <c r="K45" s="99">
        <v>5.8367346938775509E-2</v>
      </c>
      <c r="L45" s="100">
        <v>5.8367346938775509E-2</v>
      </c>
    </row>
    <row r="47" spans="1:12" x14ac:dyDescent="0.25">
      <c r="A47" s="102" t="s">
        <v>283</v>
      </c>
    </row>
    <row r="48" spans="1:12" x14ac:dyDescent="0.25">
      <c r="A48" s="26" t="s">
        <v>163</v>
      </c>
      <c r="B48" s="26" t="s">
        <v>284</v>
      </c>
    </row>
    <row r="49" spans="1:2" x14ac:dyDescent="0.25">
      <c r="A49" s="26" t="s">
        <v>285</v>
      </c>
      <c r="B49" s="26" t="s">
        <v>286</v>
      </c>
    </row>
    <row r="50" spans="1:2" ht="18" x14ac:dyDescent="0.35">
      <c r="A50" s="26" t="s">
        <v>287</v>
      </c>
      <c r="B50" s="26" t="s">
        <v>288</v>
      </c>
    </row>
    <row r="51" spans="1:2" x14ac:dyDescent="0.25">
      <c r="A51" s="26" t="s">
        <v>289</v>
      </c>
      <c r="B51" s="26" t="s">
        <v>290</v>
      </c>
    </row>
    <row r="54" spans="1:2" x14ac:dyDescent="0.25">
      <c r="A54" s="102" t="s">
        <v>351</v>
      </c>
    </row>
    <row r="55" spans="1:2" x14ac:dyDescent="0.25">
      <c r="A55" s="103" t="s">
        <v>348</v>
      </c>
      <c r="B55" s="104" t="s">
        <v>346</v>
      </c>
    </row>
  </sheetData>
  <mergeCells count="11">
    <mergeCell ref="A1:D3"/>
    <mergeCell ref="D5:F5"/>
    <mergeCell ref="G5:I5"/>
    <mergeCell ref="J5:L5"/>
    <mergeCell ref="O6:O16"/>
    <mergeCell ref="D27:F27"/>
    <mergeCell ref="G27:I27"/>
    <mergeCell ref="J27:L27"/>
    <mergeCell ref="A25:L26"/>
    <mergeCell ref="P10:P12"/>
    <mergeCell ref="P14:P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L56"/>
  <sheetViews>
    <sheetView showGridLines="0" workbookViewId="0">
      <selection sqref="A1:D3"/>
    </sheetView>
  </sheetViews>
  <sheetFormatPr defaultRowHeight="15" x14ac:dyDescent="0.25"/>
  <cols>
    <col min="1" max="1" width="24" bestFit="1" customWidth="1"/>
    <col min="2" max="2" width="20" bestFit="1" customWidth="1"/>
    <col min="3" max="11" width="18.85546875" customWidth="1"/>
    <col min="12" max="12" width="15.7109375" customWidth="1"/>
  </cols>
  <sheetData>
    <row r="1" spans="1:12" s="8" customFormat="1" ht="15" customHeight="1" x14ac:dyDescent="0.25">
      <c r="A1" s="217" t="s">
        <v>365</v>
      </c>
      <c r="B1" s="217"/>
      <c r="C1" s="217"/>
      <c r="D1" s="217"/>
    </row>
    <row r="2" spans="1:12" s="8" customFormat="1" ht="15" customHeight="1" x14ac:dyDescent="0.25">
      <c r="A2" s="217"/>
      <c r="B2" s="217"/>
      <c r="C2" s="217"/>
      <c r="D2" s="217"/>
    </row>
    <row r="3" spans="1:12" s="8" customFormat="1" x14ac:dyDescent="0.25">
      <c r="A3" s="217"/>
      <c r="B3" s="217"/>
      <c r="C3" s="217"/>
      <c r="D3" s="217"/>
    </row>
    <row r="4" spans="1:12" s="8" customFormat="1" ht="15.75" thickBot="1" x14ac:dyDescent="0.3"/>
    <row r="5" spans="1:12" x14ac:dyDescent="0.25">
      <c r="A5" s="7" t="s">
        <v>171</v>
      </c>
      <c r="B5" s="2" t="s">
        <v>172</v>
      </c>
      <c r="C5" s="3">
        <v>0.98</v>
      </c>
    </row>
    <row r="6" spans="1:12" ht="15.75" thickBot="1" x14ac:dyDescent="0.3">
      <c r="A6" s="4"/>
      <c r="B6" s="5" t="s">
        <v>173</v>
      </c>
      <c r="C6" s="6">
        <v>0.02</v>
      </c>
    </row>
    <row r="7" spans="1:12" s="52" customFormat="1" ht="15.75" thickBot="1" x14ac:dyDescent="0.3">
      <c r="A7" s="26"/>
      <c r="B7" s="26"/>
      <c r="C7" s="26"/>
      <c r="D7" s="26"/>
      <c r="E7" s="26"/>
      <c r="F7" s="26"/>
      <c r="G7" s="26"/>
      <c r="H7" s="26"/>
      <c r="I7" s="26"/>
      <c r="J7" s="26"/>
      <c r="K7" s="26"/>
      <c r="L7" s="26"/>
    </row>
    <row r="8" spans="1:12" s="52" customFormat="1" ht="15.75" thickBot="1" x14ac:dyDescent="0.3">
      <c r="A8" s="220" t="s">
        <v>170</v>
      </c>
      <c r="B8" s="221"/>
      <c r="C8" s="222"/>
      <c r="D8" s="211" t="s">
        <v>140</v>
      </c>
      <c r="E8" s="212"/>
      <c r="F8" s="213"/>
      <c r="G8" s="211" t="s">
        <v>141</v>
      </c>
      <c r="H8" s="212"/>
      <c r="I8" s="213"/>
      <c r="J8" s="211" t="s">
        <v>142</v>
      </c>
      <c r="K8" s="212"/>
      <c r="L8" s="213"/>
    </row>
    <row r="9" spans="1:12" s="52" customFormat="1" ht="18.75" thickBot="1" x14ac:dyDescent="0.4">
      <c r="A9" s="223"/>
      <c r="B9" s="224"/>
      <c r="C9" s="225"/>
      <c r="D9" s="107" t="s">
        <v>48</v>
      </c>
      <c r="E9" s="108" t="s">
        <v>49</v>
      </c>
      <c r="F9" s="109" t="s">
        <v>143</v>
      </c>
      <c r="G9" s="107" t="s">
        <v>48</v>
      </c>
      <c r="H9" s="108" t="s">
        <v>49</v>
      </c>
      <c r="I9" s="109" t="s">
        <v>143</v>
      </c>
      <c r="J9" s="108" t="s">
        <v>48</v>
      </c>
      <c r="K9" s="108" t="s">
        <v>49</v>
      </c>
      <c r="L9" s="109" t="s">
        <v>143</v>
      </c>
    </row>
    <row r="10" spans="1:12" s="52" customFormat="1" x14ac:dyDescent="0.25">
      <c r="A10" s="232" t="s">
        <v>144</v>
      </c>
      <c r="B10" s="110" t="s">
        <v>145</v>
      </c>
      <c r="C10" s="111">
        <v>0.245</v>
      </c>
      <c r="D10" s="85">
        <v>3.26</v>
      </c>
      <c r="E10" s="86">
        <v>9.6600000000000003E-5</v>
      </c>
      <c r="F10" s="87">
        <v>0.372</v>
      </c>
      <c r="G10" s="85">
        <v>0.47599999999999998</v>
      </c>
      <c r="H10" s="86">
        <v>9.1700000000000003E-6</v>
      </c>
      <c r="I10" s="87">
        <v>9.69E-2</v>
      </c>
      <c r="J10" s="112">
        <v>3.7359999999999998</v>
      </c>
      <c r="K10" s="112">
        <v>1.0577E-4</v>
      </c>
      <c r="L10" s="113">
        <v>0.46889999999999998</v>
      </c>
    </row>
    <row r="11" spans="1:12" s="52" customFormat="1" x14ac:dyDescent="0.25">
      <c r="A11" s="233"/>
      <c r="B11" s="114" t="s">
        <v>146</v>
      </c>
      <c r="C11" s="115">
        <v>0.125</v>
      </c>
      <c r="D11" s="90">
        <v>2.29</v>
      </c>
      <c r="E11" s="91">
        <v>6.4200000000000002E-5</v>
      </c>
      <c r="F11" s="92">
        <v>0.128</v>
      </c>
      <c r="G11" s="90">
        <v>0.47599999999999998</v>
      </c>
      <c r="H11" s="91">
        <v>9.1700000000000003E-6</v>
      </c>
      <c r="I11" s="92">
        <v>9.69E-2</v>
      </c>
      <c r="J11" s="116">
        <v>2.766</v>
      </c>
      <c r="K11" s="116">
        <v>7.3369999999999997E-5</v>
      </c>
      <c r="L11" s="117">
        <v>0.22489999999999999</v>
      </c>
    </row>
    <row r="12" spans="1:12" s="52" customFormat="1" ht="15.75" thickBot="1" x14ac:dyDescent="0.3">
      <c r="A12" s="234"/>
      <c r="B12" s="118" t="s">
        <v>147</v>
      </c>
      <c r="C12" s="119">
        <v>7.0000000000000007E-2</v>
      </c>
      <c r="D12" s="98">
        <v>2.44</v>
      </c>
      <c r="E12" s="99">
        <v>1.15E-4</v>
      </c>
      <c r="F12" s="100">
        <v>4.3999999999999997E-2</v>
      </c>
      <c r="G12" s="98">
        <v>0.47599999999999998</v>
      </c>
      <c r="H12" s="99">
        <v>9.1700000000000003E-6</v>
      </c>
      <c r="I12" s="100">
        <v>9.3899999999999997E-2</v>
      </c>
      <c r="J12" s="120">
        <v>2.9159999999999999</v>
      </c>
      <c r="K12" s="120">
        <v>1.2417E-4</v>
      </c>
      <c r="L12" s="121">
        <v>0.13789999999999999</v>
      </c>
    </row>
    <row r="13" spans="1:12" s="52" customFormat="1" x14ac:dyDescent="0.25">
      <c r="A13" s="232" t="s">
        <v>148</v>
      </c>
      <c r="B13" s="110" t="s">
        <v>149</v>
      </c>
      <c r="C13" s="111">
        <v>0.31</v>
      </c>
      <c r="D13" s="85">
        <v>2.5099999999999998</v>
      </c>
      <c r="E13" s="86">
        <v>7.1400000000000001E-5</v>
      </c>
      <c r="F13" s="87">
        <v>0.37</v>
      </c>
      <c r="G13" s="85">
        <v>0.47599999999999998</v>
      </c>
      <c r="H13" s="86">
        <v>9.1700000000000003E-6</v>
      </c>
      <c r="I13" s="87">
        <v>9.69E-2</v>
      </c>
      <c r="J13" s="112">
        <v>2.9859999999999998</v>
      </c>
      <c r="K13" s="112">
        <v>8.0569999999999996E-5</v>
      </c>
      <c r="L13" s="113">
        <v>0.46689999999999998</v>
      </c>
    </row>
    <row r="14" spans="1:12" s="52" customFormat="1" x14ac:dyDescent="0.25">
      <c r="A14" s="233"/>
      <c r="B14" s="114" t="s">
        <v>150</v>
      </c>
      <c r="C14" s="115">
        <v>0.16</v>
      </c>
      <c r="D14" s="90">
        <v>2.65</v>
      </c>
      <c r="E14" s="91">
        <v>7.8899999999999993E-5</v>
      </c>
      <c r="F14" s="92">
        <v>0.36599999999999999</v>
      </c>
      <c r="G14" s="90">
        <v>0.47599999999999998</v>
      </c>
      <c r="H14" s="91">
        <v>9.1700000000000003E-6</v>
      </c>
      <c r="I14" s="92">
        <v>9.69E-2</v>
      </c>
      <c r="J14" s="116">
        <v>3.1259999999999999</v>
      </c>
      <c r="K14" s="116">
        <v>8.8069999999999989E-5</v>
      </c>
      <c r="L14" s="117">
        <v>0.46289999999999998</v>
      </c>
    </row>
    <row r="15" spans="1:12" s="52" customFormat="1" ht="15.75" thickBot="1" x14ac:dyDescent="0.3">
      <c r="A15" s="234"/>
      <c r="B15" s="118" t="s">
        <v>151</v>
      </c>
      <c r="C15" s="119">
        <v>0.09</v>
      </c>
      <c r="D15" s="98">
        <v>2.4700000000000002</v>
      </c>
      <c r="E15" s="99">
        <v>7.0300000000000001E-5</v>
      </c>
      <c r="F15" s="100">
        <v>0.13</v>
      </c>
      <c r="G15" s="98">
        <v>0.47599999999999998</v>
      </c>
      <c r="H15" s="99">
        <v>9.1700000000000003E-6</v>
      </c>
      <c r="I15" s="100">
        <v>9.69E-2</v>
      </c>
      <c r="J15" s="120">
        <v>2.9460000000000002</v>
      </c>
      <c r="K15" s="120">
        <v>7.9469999999999996E-5</v>
      </c>
      <c r="L15" s="121">
        <v>0.22689999999999999</v>
      </c>
    </row>
    <row r="16" spans="1:12" s="52" customFormat="1" ht="15.75" thickBot="1" x14ac:dyDescent="0.3">
      <c r="A16" s="26"/>
      <c r="B16" s="26"/>
      <c r="C16" s="26"/>
      <c r="D16" s="26"/>
      <c r="E16" s="91"/>
      <c r="F16" s="26"/>
      <c r="G16" s="26"/>
      <c r="H16" s="26"/>
      <c r="I16" s="26"/>
      <c r="J16" s="26"/>
      <c r="K16" s="26"/>
      <c r="L16" s="26"/>
    </row>
    <row r="17" spans="1:12" s="52" customFormat="1" ht="15.75" thickBot="1" x14ac:dyDescent="0.3">
      <c r="A17" s="122" t="s">
        <v>147</v>
      </c>
      <c r="B17" s="123" t="s">
        <v>152</v>
      </c>
      <c r="C17" s="124">
        <v>1</v>
      </c>
      <c r="D17" s="125">
        <v>13.3</v>
      </c>
      <c r="E17" s="126">
        <v>1.55E-4</v>
      </c>
      <c r="F17" s="124">
        <v>0.126</v>
      </c>
      <c r="G17" s="125">
        <v>0.47599999999999998</v>
      </c>
      <c r="H17" s="126">
        <v>9.1700000000000003E-6</v>
      </c>
      <c r="I17" s="124">
        <v>9.69E-2</v>
      </c>
      <c r="J17" s="127">
        <v>13.776</v>
      </c>
      <c r="K17" s="127">
        <v>1.6417E-4</v>
      </c>
      <c r="L17" s="128">
        <v>0.22289999999999999</v>
      </c>
    </row>
    <row r="18" spans="1:12" s="52" customFormat="1" x14ac:dyDescent="0.25">
      <c r="A18" s="26"/>
      <c r="B18" s="26"/>
      <c r="C18" s="26"/>
      <c r="D18" s="26"/>
      <c r="E18" s="26"/>
      <c r="F18" s="26"/>
      <c r="G18" s="26"/>
      <c r="H18" s="26"/>
      <c r="I18" s="26"/>
      <c r="J18" s="26"/>
      <c r="K18" s="26"/>
      <c r="L18" s="26"/>
    </row>
    <row r="19" spans="1:12" s="52" customFormat="1" ht="15.75" thickBot="1" x14ac:dyDescent="0.3">
      <c r="A19" s="26"/>
      <c r="B19" s="26"/>
      <c r="C19" s="26"/>
      <c r="D19" s="26"/>
      <c r="E19" s="26"/>
      <c r="F19" s="26"/>
      <c r="G19" s="26"/>
      <c r="H19" s="26"/>
      <c r="I19" s="26"/>
      <c r="J19" s="26"/>
      <c r="K19" s="26"/>
      <c r="L19" s="26"/>
    </row>
    <row r="20" spans="1:12" s="52" customFormat="1" ht="15.75" thickBot="1" x14ac:dyDescent="0.3">
      <c r="A20" s="229" t="s">
        <v>180</v>
      </c>
      <c r="B20" s="230"/>
      <c r="C20" s="230"/>
      <c r="D20" s="231"/>
      <c r="E20" s="26"/>
      <c r="F20" s="218" t="s">
        <v>388</v>
      </c>
      <c r="G20" s="219"/>
      <c r="H20" s="26"/>
      <c r="I20" s="26"/>
      <c r="J20" s="26"/>
      <c r="K20" s="26"/>
      <c r="L20" s="26"/>
    </row>
    <row r="21" spans="1:12" s="52" customFormat="1" ht="15.75" thickBot="1" x14ac:dyDescent="0.3">
      <c r="A21" s="129"/>
      <c r="B21" s="73" t="s">
        <v>174</v>
      </c>
      <c r="C21" s="129" t="s">
        <v>175</v>
      </c>
      <c r="D21" s="75" t="s">
        <v>176</v>
      </c>
      <c r="E21" s="26"/>
      <c r="F21" s="90">
        <v>1055.05585</v>
      </c>
      <c r="G21" s="92" t="s">
        <v>181</v>
      </c>
      <c r="H21" s="26"/>
      <c r="I21" s="26"/>
      <c r="J21" s="26"/>
      <c r="K21" s="26"/>
      <c r="L21" s="26"/>
    </row>
    <row r="22" spans="1:12" s="52" customFormat="1" ht="18" x14ac:dyDescent="0.35">
      <c r="A22" s="226" t="s">
        <v>177</v>
      </c>
      <c r="B22" s="130" t="s">
        <v>48</v>
      </c>
      <c r="C22" s="131">
        <v>3.1561499999999998</v>
      </c>
      <c r="D22" s="113">
        <v>2.9914530117054938</v>
      </c>
      <c r="E22" s="26"/>
      <c r="F22" s="90">
        <v>3600</v>
      </c>
      <c r="G22" s="92" t="s">
        <v>185</v>
      </c>
      <c r="H22" s="26"/>
      <c r="I22" s="26"/>
      <c r="J22" s="26"/>
      <c r="K22" s="26"/>
      <c r="L22" s="26"/>
    </row>
    <row r="23" spans="1:12" s="52" customFormat="1" ht="18" x14ac:dyDescent="0.35">
      <c r="A23" s="227"/>
      <c r="B23" s="132" t="s">
        <v>49</v>
      </c>
      <c r="C23" s="133">
        <v>8.9996999999999986E-5</v>
      </c>
      <c r="D23" s="117">
        <v>8.5300697588663185E-5</v>
      </c>
      <c r="E23" s="26"/>
      <c r="F23" s="134">
        <v>44.1</v>
      </c>
      <c r="G23" s="135" t="s">
        <v>182</v>
      </c>
      <c r="H23" s="26"/>
      <c r="I23" s="26"/>
      <c r="J23" s="26"/>
      <c r="K23" s="26"/>
      <c r="L23" s="26"/>
    </row>
    <row r="24" spans="1:12" s="52" customFormat="1" ht="18.75" thickBot="1" x14ac:dyDescent="0.4">
      <c r="A24" s="228"/>
      <c r="B24" s="136" t="s">
        <v>143</v>
      </c>
      <c r="C24" s="137">
        <v>0.39187000000000005</v>
      </c>
      <c r="D24" s="121">
        <v>0.3714210958595226</v>
      </c>
      <c r="E24" s="26"/>
      <c r="F24" s="90">
        <v>998.20709999999997</v>
      </c>
      <c r="G24" s="138" t="s">
        <v>184</v>
      </c>
      <c r="H24" s="26"/>
      <c r="I24" s="26"/>
      <c r="J24" s="26"/>
      <c r="K24" s="26"/>
      <c r="L24" s="26"/>
    </row>
    <row r="25" spans="1:12" s="52" customFormat="1" ht="15.75" thickBot="1" x14ac:dyDescent="0.3">
      <c r="A25" s="139"/>
      <c r="B25" s="140"/>
      <c r="C25" s="97"/>
      <c r="D25" s="92"/>
      <c r="E25" s="26"/>
      <c r="F25" s="98">
        <v>0.87</v>
      </c>
      <c r="G25" s="100" t="s">
        <v>183</v>
      </c>
      <c r="H25" s="26"/>
      <c r="I25" s="26"/>
      <c r="J25" s="26"/>
      <c r="K25" s="26"/>
      <c r="L25" s="26"/>
    </row>
    <row r="26" spans="1:12" s="52" customFormat="1" ht="18" x14ac:dyDescent="0.35">
      <c r="A26" s="226" t="s">
        <v>178</v>
      </c>
      <c r="B26" s="130" t="s">
        <v>48</v>
      </c>
      <c r="C26" s="131">
        <v>13.776</v>
      </c>
      <c r="D26" s="113">
        <v>13.057128681860776</v>
      </c>
      <c r="E26" s="26"/>
      <c r="F26" s="26"/>
      <c r="G26" s="26"/>
      <c r="H26" s="26"/>
      <c r="I26" s="26"/>
      <c r="J26" s="26"/>
      <c r="K26" s="26"/>
      <c r="L26" s="26"/>
    </row>
    <row r="27" spans="1:12" s="52" customFormat="1" ht="18" x14ac:dyDescent="0.35">
      <c r="A27" s="227"/>
      <c r="B27" s="132" t="s">
        <v>49</v>
      </c>
      <c r="C27" s="133">
        <v>1.6417E-4</v>
      </c>
      <c r="D27" s="117">
        <v>1.5560313702824358E-4</v>
      </c>
      <c r="E27" s="26"/>
      <c r="F27" s="26"/>
      <c r="G27" s="26"/>
      <c r="H27" s="26"/>
      <c r="I27" s="26"/>
      <c r="J27" s="26"/>
      <c r="K27" s="26"/>
      <c r="L27" s="26"/>
    </row>
    <row r="28" spans="1:12" s="52" customFormat="1" ht="18.75" thickBot="1" x14ac:dyDescent="0.4">
      <c r="A28" s="228"/>
      <c r="B28" s="136" t="s">
        <v>143</v>
      </c>
      <c r="C28" s="137">
        <v>0.22289999999999999</v>
      </c>
      <c r="D28" s="121">
        <v>0.21126843664247724</v>
      </c>
      <c r="E28" s="26"/>
      <c r="F28" s="141"/>
      <c r="G28" s="26"/>
      <c r="H28" s="26"/>
      <c r="I28" s="26"/>
      <c r="J28" s="26"/>
      <c r="K28" s="26"/>
      <c r="L28" s="26"/>
    </row>
    <row r="29" spans="1:12" s="52" customFormat="1" ht="15.75" thickBot="1" x14ac:dyDescent="0.3">
      <c r="A29" s="139"/>
      <c r="B29" s="140"/>
      <c r="C29" s="97"/>
      <c r="D29" s="92"/>
      <c r="E29" s="26"/>
      <c r="F29" s="26"/>
      <c r="G29" s="26"/>
      <c r="H29" s="26"/>
      <c r="I29" s="26"/>
      <c r="J29" s="26"/>
      <c r="K29" s="26"/>
      <c r="L29" s="26"/>
    </row>
    <row r="30" spans="1:12" s="52" customFormat="1" ht="18" x14ac:dyDescent="0.35">
      <c r="A30" s="226" t="s">
        <v>179</v>
      </c>
      <c r="B30" s="130" t="s">
        <v>48</v>
      </c>
      <c r="C30" s="131">
        <v>3.3473072999999998</v>
      </c>
      <c r="D30" s="113">
        <v>3.1726351737682892</v>
      </c>
      <c r="E30" s="26"/>
      <c r="F30" s="26"/>
      <c r="G30" s="26"/>
      <c r="H30" s="26"/>
      <c r="I30" s="26"/>
      <c r="J30" s="26"/>
      <c r="K30" s="26"/>
      <c r="L30" s="26"/>
    </row>
    <row r="31" spans="1:12" s="52" customFormat="1" ht="18" x14ac:dyDescent="0.35">
      <c r="A31" s="227"/>
      <c r="B31" s="132" t="s">
        <v>49</v>
      </c>
      <c r="C31" s="133">
        <v>9.1332113999999991E-5</v>
      </c>
      <c r="D31" s="117">
        <v>8.6566141498575644E-5</v>
      </c>
      <c r="E31" s="26"/>
      <c r="F31" s="26"/>
      <c r="G31" s="26"/>
      <c r="H31" s="26"/>
      <c r="I31" s="26"/>
      <c r="J31" s="26"/>
      <c r="K31" s="26"/>
      <c r="L31" s="26"/>
    </row>
    <row r="32" spans="1:12" s="52" customFormat="1" ht="18.75" thickBot="1" x14ac:dyDescent="0.4">
      <c r="A32" s="228"/>
      <c r="B32" s="136" t="s">
        <v>143</v>
      </c>
      <c r="C32" s="137">
        <v>0.38882854000000006</v>
      </c>
      <c r="D32" s="121">
        <v>0.36853834799361573</v>
      </c>
      <c r="E32" s="26"/>
      <c r="F32" s="26"/>
      <c r="G32" s="26"/>
      <c r="H32" s="26"/>
      <c r="I32" s="26"/>
      <c r="J32" s="26"/>
      <c r="K32" s="26"/>
      <c r="L32" s="26"/>
    </row>
    <row r="33" spans="1:12" s="52" customFormat="1" x14ac:dyDescent="0.25">
      <c r="A33" s="26"/>
      <c r="B33" s="26"/>
      <c r="C33" s="26"/>
      <c r="D33" s="26"/>
      <c r="E33" s="26"/>
      <c r="F33" s="26"/>
      <c r="G33" s="26"/>
      <c r="H33" s="26"/>
      <c r="I33" s="26"/>
      <c r="J33" s="26"/>
      <c r="K33" s="26"/>
      <c r="L33" s="26"/>
    </row>
    <row r="34" spans="1:12" s="52" customFormat="1" x14ac:dyDescent="0.25">
      <c r="A34" s="26"/>
      <c r="B34" s="26"/>
      <c r="C34" s="26"/>
      <c r="D34" s="26"/>
      <c r="E34" s="26"/>
      <c r="F34" s="26"/>
      <c r="G34" s="26"/>
      <c r="H34" s="26"/>
      <c r="I34" s="26"/>
      <c r="J34" s="26"/>
      <c r="K34" s="26"/>
      <c r="L34" s="26"/>
    </row>
    <row r="35" spans="1:12" s="52" customFormat="1" ht="15.75" thickBot="1" x14ac:dyDescent="0.3">
      <c r="A35" s="26"/>
      <c r="B35" s="26"/>
      <c r="C35" s="26"/>
      <c r="D35" s="26"/>
      <c r="E35" s="26"/>
      <c r="F35" s="26"/>
      <c r="G35" s="26"/>
      <c r="H35" s="26"/>
      <c r="I35" s="26"/>
      <c r="J35" s="26"/>
      <c r="K35" s="26"/>
      <c r="L35" s="26"/>
    </row>
    <row r="36" spans="1:12" s="52" customFormat="1" ht="15.75" thickBot="1" x14ac:dyDescent="0.3">
      <c r="A36" s="142" t="s">
        <v>153</v>
      </c>
      <c r="B36" s="198" t="s">
        <v>154</v>
      </c>
      <c r="C36" s="199"/>
      <c r="D36" s="199"/>
      <c r="E36" s="199"/>
      <c r="F36" s="199"/>
      <c r="G36" s="200"/>
      <c r="H36" s="143" t="s">
        <v>155</v>
      </c>
      <c r="I36" s="211" t="s">
        <v>156</v>
      </c>
      <c r="J36" s="212"/>
      <c r="K36" s="213"/>
      <c r="L36" s="26"/>
    </row>
    <row r="37" spans="1:12" s="52" customFormat="1" ht="15.75" customHeight="1" thickBot="1" x14ac:dyDescent="0.3">
      <c r="A37" s="144" t="s">
        <v>157</v>
      </c>
      <c r="B37" s="107" t="s">
        <v>145</v>
      </c>
      <c r="C37" s="108" t="s">
        <v>146</v>
      </c>
      <c r="D37" s="108" t="s">
        <v>147</v>
      </c>
      <c r="E37" s="108" t="s">
        <v>149</v>
      </c>
      <c r="F37" s="108" t="s">
        <v>150</v>
      </c>
      <c r="G37" s="109" t="s">
        <v>151</v>
      </c>
      <c r="H37" s="145" t="s">
        <v>147</v>
      </c>
      <c r="I37" s="107" t="s">
        <v>158</v>
      </c>
      <c r="J37" s="108" t="s">
        <v>159</v>
      </c>
      <c r="K37" s="109" t="s">
        <v>160</v>
      </c>
      <c r="L37" s="26"/>
    </row>
    <row r="38" spans="1:12" s="52" customFormat="1" x14ac:dyDescent="0.25">
      <c r="A38" s="110" t="s">
        <v>161</v>
      </c>
      <c r="B38" s="90">
        <v>3E-9</v>
      </c>
      <c r="C38" s="91">
        <v>3.9000000000000002E-9</v>
      </c>
      <c r="D38" s="91">
        <v>6.8999999999999997E-9</v>
      </c>
      <c r="E38" s="91">
        <v>8.5800000000000014E-9</v>
      </c>
      <c r="F38" s="91">
        <v>1.39E-8</v>
      </c>
      <c r="G38" s="92">
        <v>1.52E-8</v>
      </c>
      <c r="H38" s="97">
        <v>1.1700000000000001E-8</v>
      </c>
      <c r="I38" s="90">
        <v>7.9572999999999994E-9</v>
      </c>
      <c r="J38" s="146">
        <v>8.024668600000001E-9</v>
      </c>
      <c r="K38" s="117">
        <v>1.7150758939066874E-7</v>
      </c>
      <c r="L38" s="26"/>
    </row>
    <row r="39" spans="1:12" s="52" customFormat="1" x14ac:dyDescent="0.25">
      <c r="A39" s="114" t="s">
        <v>162</v>
      </c>
      <c r="B39" s="90">
        <v>1.73E-10</v>
      </c>
      <c r="C39" s="91">
        <v>1.9699999999999999E-10</v>
      </c>
      <c r="D39" s="91">
        <v>4.6000000000000001E-10</v>
      </c>
      <c r="E39" s="91">
        <v>4.018E-10</v>
      </c>
      <c r="F39" s="91">
        <v>6.7600000000000004E-10</v>
      </c>
      <c r="G39" s="92">
        <v>5.0300000000000002E-10</v>
      </c>
      <c r="H39" s="97">
        <v>8.2900000000000003E-10</v>
      </c>
      <c r="I39" s="90">
        <v>3.7719799999999998E-10</v>
      </c>
      <c r="J39" s="146">
        <v>3.8533043599999997E-10</v>
      </c>
      <c r="K39" s="117">
        <v>8.235492017354506E-9</v>
      </c>
      <c r="L39" s="26"/>
    </row>
    <row r="40" spans="1:12" s="52" customFormat="1" ht="18" x14ac:dyDescent="0.35">
      <c r="A40" s="114" t="s">
        <v>167</v>
      </c>
      <c r="B40" s="90">
        <v>8.4600000000000003E-8</v>
      </c>
      <c r="C40" s="91">
        <v>8.6999999999999998E-8</v>
      </c>
      <c r="D40" s="91">
        <v>8.1400000000000001E-8</v>
      </c>
      <c r="E40" s="91">
        <v>1.276E-7</v>
      </c>
      <c r="F40" s="91">
        <v>2.67E-7</v>
      </c>
      <c r="G40" s="92">
        <v>1.18E-7</v>
      </c>
      <c r="H40" s="97">
        <v>6.5899999999999997E-4</v>
      </c>
      <c r="I40" s="90">
        <v>1.3019600000000001E-7</v>
      </c>
      <c r="J40" s="146">
        <v>1.198985247200001E-5</v>
      </c>
      <c r="K40" s="117">
        <v>2.5625365944987092E-4</v>
      </c>
      <c r="L40" s="26"/>
    </row>
    <row r="41" spans="1:12" s="52" customFormat="1" x14ac:dyDescent="0.25">
      <c r="A41" s="114" t="s">
        <v>39</v>
      </c>
      <c r="B41" s="90">
        <v>6.5399999999999996E-4</v>
      </c>
      <c r="C41" s="91">
        <v>5.4000000000000001E-4</v>
      </c>
      <c r="D41" s="91">
        <v>2.2100000000000001E-4</v>
      </c>
      <c r="E41" s="91">
        <v>5.4259999999999996E-4</v>
      </c>
      <c r="F41" s="91">
        <v>6.0300000000000002E-4</v>
      </c>
      <c r="G41" s="92">
        <v>6.9499999999999998E-4</v>
      </c>
      <c r="H41" s="97">
        <v>9.2500000000000004E-4</v>
      </c>
      <c r="I41" s="90">
        <v>5.7043600000000001E-4</v>
      </c>
      <c r="J41" s="146">
        <v>5.7681815200000004E-4</v>
      </c>
      <c r="K41" s="117">
        <v>1.2328071811750626E-2</v>
      </c>
      <c r="L41" s="26"/>
    </row>
    <row r="42" spans="1:12" s="52" customFormat="1" ht="18" x14ac:dyDescent="0.35">
      <c r="A42" s="114" t="s">
        <v>168</v>
      </c>
      <c r="B42" s="90">
        <v>2.3500000000000001E-3</v>
      </c>
      <c r="C42" s="91">
        <v>2.1800000000000001E-3</v>
      </c>
      <c r="D42" s="91">
        <v>1.7899999999999999E-3</v>
      </c>
      <c r="E42" s="91">
        <v>2.2060000000000001E-3</v>
      </c>
      <c r="F42" s="91">
        <v>2.31E-3</v>
      </c>
      <c r="G42" s="92">
        <v>2.3999999999999998E-3</v>
      </c>
      <c r="H42" s="97">
        <v>1.6199999999999999E-3</v>
      </c>
      <c r="I42" s="90">
        <v>2.2430100000000001E-3</v>
      </c>
      <c r="J42" s="146">
        <v>2.2317958200000002E-3</v>
      </c>
      <c r="K42" s="117">
        <v>4.7699156211930153E-2</v>
      </c>
      <c r="L42" s="26"/>
    </row>
    <row r="43" spans="1:12" s="52" customFormat="1" ht="18" x14ac:dyDescent="0.35">
      <c r="A43" s="114" t="s">
        <v>169</v>
      </c>
      <c r="B43" s="90">
        <v>7.2399999999999998E-5</v>
      </c>
      <c r="C43" s="91">
        <v>7.3899999999999994E-5</v>
      </c>
      <c r="D43" s="91">
        <v>7.7799999999999994E-5</v>
      </c>
      <c r="E43" s="91">
        <v>1.1156E-4</v>
      </c>
      <c r="F43" s="91">
        <v>2.3900000000000001E-4</v>
      </c>
      <c r="G43" s="92">
        <v>9.4699999999999998E-5</v>
      </c>
      <c r="H43" s="97">
        <v>1.7899999999999999E-4</v>
      </c>
      <c r="I43" s="90">
        <v>1.1376810000000001E-4</v>
      </c>
      <c r="J43" s="146">
        <v>1.1494227420000001E-4</v>
      </c>
      <c r="K43" s="117">
        <v>2.4566089080766849E-3</v>
      </c>
      <c r="L43" s="26"/>
    </row>
    <row r="44" spans="1:12" s="52" customFormat="1" x14ac:dyDescent="0.25">
      <c r="A44" s="114" t="s">
        <v>163</v>
      </c>
      <c r="B44" s="90">
        <v>1.5200000000000001E-4</v>
      </c>
      <c r="C44" s="91">
        <v>1.2799999999999999E-4</v>
      </c>
      <c r="D44" s="91">
        <v>4.6699999999999997E-5</v>
      </c>
      <c r="E44" s="91">
        <v>1.2493999999999998E-4</v>
      </c>
      <c r="F44" s="91">
        <v>1.4100000000000001E-4</v>
      </c>
      <c r="G44" s="92">
        <v>1.5699999999999999E-4</v>
      </c>
      <c r="H44" s="97">
        <v>9.0500000000000004E-5</v>
      </c>
      <c r="I44" s="90">
        <v>1.3193039999999999E-4</v>
      </c>
      <c r="J44" s="146">
        <v>1.3118465279999999E-4</v>
      </c>
      <c r="K44" s="117">
        <v>2.803749872833358E-3</v>
      </c>
      <c r="L44" s="26"/>
    </row>
    <row r="45" spans="1:12" s="52" customFormat="1" x14ac:dyDescent="0.25">
      <c r="A45" s="114" t="s">
        <v>164</v>
      </c>
      <c r="B45" s="90">
        <v>2.1399999999999998E-5</v>
      </c>
      <c r="C45" s="91">
        <v>2.09E-5</v>
      </c>
      <c r="D45" s="91">
        <v>1.5099999999999999E-5</v>
      </c>
      <c r="E45" s="91">
        <v>2.7999999999999996E-5</v>
      </c>
      <c r="F45" s="91">
        <v>3.9499999999999998E-5</v>
      </c>
      <c r="G45" s="92">
        <v>4.3099999999999997E-5</v>
      </c>
      <c r="H45" s="97">
        <v>4.5500000000000001E-5</v>
      </c>
      <c r="I45" s="90">
        <v>2.77915E-5</v>
      </c>
      <c r="J45" s="146">
        <v>2.8110252999999999E-5</v>
      </c>
      <c r="K45" s="117">
        <v>6.0078764239457989E-4</v>
      </c>
      <c r="L45" s="26"/>
    </row>
    <row r="46" spans="1:12" s="52" customFormat="1" ht="15.75" thickBot="1" x14ac:dyDescent="0.3">
      <c r="A46" s="114" t="s">
        <v>165</v>
      </c>
      <c r="B46" s="90">
        <v>0.7</v>
      </c>
      <c r="C46" s="91">
        <v>0.7</v>
      </c>
      <c r="D46" s="91">
        <v>0.05</v>
      </c>
      <c r="E46" s="91">
        <v>0.62799999999999989</v>
      </c>
      <c r="F46" s="91">
        <v>1.6</v>
      </c>
      <c r="G46" s="92">
        <v>0.09</v>
      </c>
      <c r="H46" s="97">
        <v>0.2</v>
      </c>
      <c r="I46" s="98">
        <v>0.72127999999999992</v>
      </c>
      <c r="J46" s="147">
        <v>0.71189695999999991</v>
      </c>
      <c r="K46" s="121">
        <v>15.215049691166724</v>
      </c>
      <c r="L46" s="26"/>
    </row>
    <row r="47" spans="1:12" s="52" customFormat="1" ht="15.75" thickBot="1" x14ac:dyDescent="0.3">
      <c r="A47" s="123" t="s">
        <v>166</v>
      </c>
      <c r="B47" s="148">
        <v>0.245</v>
      </c>
      <c r="C47" s="149">
        <v>0.125</v>
      </c>
      <c r="D47" s="149">
        <v>7.0000000000000007E-2</v>
      </c>
      <c r="E47" s="149">
        <v>0.31</v>
      </c>
      <c r="F47" s="149">
        <v>0.16</v>
      </c>
      <c r="G47" s="150">
        <v>0.09</v>
      </c>
      <c r="H47" s="151">
        <v>1</v>
      </c>
      <c r="I47" s="69"/>
      <c r="J47" s="69"/>
      <c r="K47" s="26"/>
      <c r="L47" s="26"/>
    </row>
    <row r="48" spans="1:12" s="52" customFormat="1" x14ac:dyDescent="0.25">
      <c r="A48" s="26"/>
      <c r="B48" s="26"/>
      <c r="C48" s="26"/>
      <c r="D48" s="26"/>
      <c r="E48" s="26"/>
      <c r="F48" s="26"/>
      <c r="G48" s="26"/>
      <c r="H48" s="26"/>
      <c r="I48" s="26"/>
      <c r="J48" s="26"/>
      <c r="K48" s="26"/>
      <c r="L48" s="26"/>
    </row>
    <row r="49" spans="1:12" s="52" customFormat="1" x14ac:dyDescent="0.25">
      <c r="A49" s="26"/>
      <c r="B49" s="26"/>
      <c r="C49" s="26"/>
      <c r="D49" s="26"/>
      <c r="E49" s="26"/>
      <c r="F49" s="26"/>
      <c r="G49" s="26"/>
      <c r="H49" s="26"/>
      <c r="I49" s="26"/>
      <c r="J49" s="26"/>
      <c r="K49" s="26"/>
      <c r="L49" s="26"/>
    </row>
    <row r="50" spans="1:12" s="52" customFormat="1" x14ac:dyDescent="0.25">
      <c r="A50" s="102" t="s">
        <v>351</v>
      </c>
      <c r="B50" s="26"/>
      <c r="C50" s="26"/>
      <c r="D50" s="26"/>
      <c r="E50" s="26"/>
      <c r="F50" s="26"/>
      <c r="G50" s="26"/>
      <c r="H50" s="26"/>
      <c r="I50" s="26"/>
      <c r="J50" s="26"/>
      <c r="K50" s="26"/>
      <c r="L50" s="26"/>
    </row>
    <row r="51" spans="1:12" s="52" customFormat="1" x14ac:dyDescent="0.25">
      <c r="A51" s="103" t="s">
        <v>348</v>
      </c>
      <c r="B51" s="26" t="s">
        <v>383</v>
      </c>
      <c r="C51" s="26"/>
      <c r="D51" s="26"/>
      <c r="E51" s="26"/>
      <c r="F51" s="26"/>
      <c r="G51" s="26"/>
      <c r="H51" s="26"/>
      <c r="I51" s="26"/>
      <c r="J51" s="26"/>
      <c r="K51" s="26"/>
      <c r="L51" s="26"/>
    </row>
    <row r="52" spans="1:12" s="52" customFormat="1" x14ac:dyDescent="0.25">
      <c r="A52" s="103" t="s">
        <v>349</v>
      </c>
      <c r="B52" s="26" t="s">
        <v>384</v>
      </c>
      <c r="C52" s="26"/>
      <c r="D52" s="26"/>
      <c r="E52" s="26"/>
      <c r="F52" s="26"/>
      <c r="G52" s="26"/>
      <c r="H52" s="26"/>
      <c r="I52" s="26"/>
      <c r="J52" s="26"/>
      <c r="K52" s="26"/>
      <c r="L52" s="26"/>
    </row>
    <row r="53" spans="1:12" s="52" customFormat="1" x14ac:dyDescent="0.25">
      <c r="A53" s="103" t="s">
        <v>352</v>
      </c>
      <c r="B53" s="26" t="s">
        <v>356</v>
      </c>
      <c r="C53" s="26"/>
      <c r="D53" s="26"/>
      <c r="E53" s="26"/>
      <c r="F53" s="26"/>
      <c r="G53" s="26"/>
      <c r="H53" s="26"/>
      <c r="I53" s="26"/>
      <c r="J53" s="26"/>
      <c r="K53" s="26"/>
      <c r="L53" s="26"/>
    </row>
    <row r="54" spans="1:12" x14ac:dyDescent="0.25">
      <c r="A54" s="26"/>
      <c r="B54" s="26"/>
      <c r="C54" s="26"/>
      <c r="D54" s="26"/>
      <c r="E54" s="26"/>
      <c r="F54" s="26"/>
      <c r="G54" s="26"/>
      <c r="H54" s="26"/>
      <c r="I54" s="26"/>
      <c r="J54" s="26"/>
      <c r="K54" s="26"/>
      <c r="L54" s="26"/>
    </row>
    <row r="56" spans="1:12" x14ac:dyDescent="0.25">
      <c r="A56" s="50"/>
    </row>
  </sheetData>
  <mergeCells count="14">
    <mergeCell ref="A1:D3"/>
    <mergeCell ref="F20:G20"/>
    <mergeCell ref="J8:L8"/>
    <mergeCell ref="A8:C9"/>
    <mergeCell ref="B36:G36"/>
    <mergeCell ref="I36:K36"/>
    <mergeCell ref="G8:I8"/>
    <mergeCell ref="D8:F8"/>
    <mergeCell ref="A26:A28"/>
    <mergeCell ref="A20:D20"/>
    <mergeCell ref="A22:A24"/>
    <mergeCell ref="A30:A32"/>
    <mergeCell ref="A10:A12"/>
    <mergeCell ref="A13:A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tint="-0.499984740745262"/>
  </sheetPr>
  <dimension ref="A1:G26"/>
  <sheetViews>
    <sheetView showGridLines="0" workbookViewId="0">
      <selection sqref="A1:D3"/>
    </sheetView>
  </sheetViews>
  <sheetFormatPr defaultRowHeight="15" x14ac:dyDescent="0.25"/>
  <cols>
    <col min="1" max="1" width="19.28515625" bestFit="1" customWidth="1"/>
    <col min="2" max="2" width="31.28515625" customWidth="1"/>
    <col min="3" max="3" width="15.5703125" customWidth="1"/>
    <col min="4" max="4" width="16.42578125" customWidth="1"/>
    <col min="5" max="7" width="15.5703125" customWidth="1"/>
  </cols>
  <sheetData>
    <row r="1" spans="1:7" s="8" customFormat="1" ht="15" customHeight="1" x14ac:dyDescent="0.25">
      <c r="A1" s="217" t="s">
        <v>368</v>
      </c>
      <c r="B1" s="217"/>
      <c r="C1" s="217"/>
      <c r="D1" s="217"/>
    </row>
    <row r="2" spans="1:7" s="8" customFormat="1" ht="15" customHeight="1" x14ac:dyDescent="0.25">
      <c r="A2" s="217"/>
      <c r="B2" s="217"/>
      <c r="C2" s="217"/>
      <c r="D2" s="217"/>
    </row>
    <row r="3" spans="1:7" s="8" customFormat="1" x14ac:dyDescent="0.25">
      <c r="A3" s="217"/>
      <c r="B3" s="217"/>
      <c r="C3" s="217"/>
      <c r="D3" s="217"/>
    </row>
    <row r="4" spans="1:7" s="8" customFormat="1" ht="15.75" thickBot="1" x14ac:dyDescent="0.3"/>
    <row r="5" spans="1:7" ht="15.75" thickBot="1" x14ac:dyDescent="0.3">
      <c r="A5" s="37" t="s">
        <v>186</v>
      </c>
      <c r="B5" s="38" t="s">
        <v>187</v>
      </c>
      <c r="C5" s="38" t="s">
        <v>188</v>
      </c>
      <c r="D5" s="38" t="s">
        <v>189</v>
      </c>
      <c r="E5" s="46" t="s">
        <v>190</v>
      </c>
      <c r="F5" s="46" t="s">
        <v>191</v>
      </c>
      <c r="G5" s="39" t="s">
        <v>192</v>
      </c>
    </row>
    <row r="6" spans="1:7" s="8" customFormat="1" x14ac:dyDescent="0.25">
      <c r="A6" s="12" t="s">
        <v>381</v>
      </c>
      <c r="B6" s="36" t="s">
        <v>382</v>
      </c>
      <c r="C6" s="36" t="s">
        <v>14</v>
      </c>
      <c r="D6" s="36" t="s">
        <v>14</v>
      </c>
      <c r="E6" s="47" t="s">
        <v>14</v>
      </c>
      <c r="F6" s="47" t="s">
        <v>14</v>
      </c>
      <c r="G6" s="48" t="s">
        <v>14</v>
      </c>
    </row>
    <row r="7" spans="1:7" x14ac:dyDescent="0.25">
      <c r="A7" s="12" t="s">
        <v>193</v>
      </c>
      <c r="B7" s="11" t="s">
        <v>194</v>
      </c>
      <c r="C7" s="11" t="s">
        <v>195</v>
      </c>
      <c r="D7" s="11" t="s">
        <v>195</v>
      </c>
      <c r="E7" s="13">
        <v>0.502</v>
      </c>
      <c r="F7" s="13">
        <v>1</v>
      </c>
      <c r="G7" s="9">
        <v>0.502</v>
      </c>
    </row>
    <row r="8" spans="1:7" x14ac:dyDescent="0.25">
      <c r="A8" s="12" t="s">
        <v>196</v>
      </c>
      <c r="B8" s="11" t="s">
        <v>197</v>
      </c>
      <c r="C8" s="11" t="s">
        <v>198</v>
      </c>
      <c r="D8" s="11" t="s">
        <v>195</v>
      </c>
      <c r="E8" s="13">
        <v>0.502</v>
      </c>
      <c r="F8" s="13">
        <v>0.93</v>
      </c>
      <c r="G8" s="9">
        <v>0.46686000000000005</v>
      </c>
    </row>
    <row r="9" spans="1:7" x14ac:dyDescent="0.25">
      <c r="A9" s="12" t="s">
        <v>199</v>
      </c>
      <c r="B9" s="11" t="s">
        <v>200</v>
      </c>
      <c r="C9" s="11" t="s">
        <v>195</v>
      </c>
      <c r="D9" s="11" t="s">
        <v>198</v>
      </c>
      <c r="E9" s="13">
        <v>0.42799999999999999</v>
      </c>
      <c r="F9" s="13">
        <v>1</v>
      </c>
      <c r="G9" s="9">
        <v>0.42799999999999999</v>
      </c>
    </row>
    <row r="10" spans="1:7" x14ac:dyDescent="0.25">
      <c r="A10" s="12" t="s">
        <v>201</v>
      </c>
      <c r="B10" s="11" t="s">
        <v>202</v>
      </c>
      <c r="C10" s="11" t="s">
        <v>198</v>
      </c>
      <c r="D10" s="11" t="s">
        <v>198</v>
      </c>
      <c r="E10" s="13">
        <v>0.42799999999999999</v>
      </c>
      <c r="F10" s="13">
        <v>0.93</v>
      </c>
      <c r="G10" s="9">
        <v>0.39804</v>
      </c>
    </row>
    <row r="11" spans="1:7" x14ac:dyDescent="0.25">
      <c r="A11" s="12" t="s">
        <v>203</v>
      </c>
      <c r="B11" s="11" t="s">
        <v>204</v>
      </c>
      <c r="C11" s="11" t="s">
        <v>195</v>
      </c>
      <c r="D11" s="11" t="s">
        <v>195</v>
      </c>
      <c r="E11" s="13">
        <v>0.65600000000000003</v>
      </c>
      <c r="F11" s="13">
        <v>1</v>
      </c>
      <c r="G11" s="9">
        <v>0.65600000000000003</v>
      </c>
    </row>
    <row r="12" spans="1:7" x14ac:dyDescent="0.25">
      <c r="A12" s="12" t="s">
        <v>205</v>
      </c>
      <c r="B12" s="11" t="s">
        <v>206</v>
      </c>
      <c r="C12" s="11" t="s">
        <v>198</v>
      </c>
      <c r="D12" s="11" t="s">
        <v>195</v>
      </c>
      <c r="E12" s="13">
        <v>0.65600000000000003</v>
      </c>
      <c r="F12" s="13">
        <v>0.93</v>
      </c>
      <c r="G12" s="9">
        <v>0.61008000000000007</v>
      </c>
    </row>
    <row r="13" spans="1:7" x14ac:dyDescent="0.25">
      <c r="A13" s="12" t="s">
        <v>207</v>
      </c>
      <c r="B13" s="11" t="s">
        <v>208</v>
      </c>
      <c r="C13" s="11" t="s">
        <v>195</v>
      </c>
      <c r="D13" s="11" t="s">
        <v>198</v>
      </c>
      <c r="E13" s="13">
        <v>0.64800000000000002</v>
      </c>
      <c r="F13" s="13">
        <v>1</v>
      </c>
      <c r="G13" s="9">
        <v>0.64800000000000002</v>
      </c>
    </row>
    <row r="14" spans="1:7" ht="15.75" thickBot="1" x14ac:dyDescent="0.3">
      <c r="A14" s="14" t="s">
        <v>209</v>
      </c>
      <c r="B14" s="10" t="s">
        <v>210</v>
      </c>
      <c r="C14" s="10" t="s">
        <v>198</v>
      </c>
      <c r="D14" s="10" t="s">
        <v>198</v>
      </c>
      <c r="E14" s="15">
        <v>0.64800000000000002</v>
      </c>
      <c r="F14" s="15">
        <v>0.93</v>
      </c>
      <c r="G14" s="16">
        <v>0.60264000000000006</v>
      </c>
    </row>
    <row r="17" spans="1:2" x14ac:dyDescent="0.25">
      <c r="A17" s="23" t="s">
        <v>351</v>
      </c>
    </row>
    <row r="18" spans="1:2" x14ac:dyDescent="0.25">
      <c r="A18" s="28" t="s">
        <v>348</v>
      </c>
      <c r="B18" s="8" t="s">
        <v>355</v>
      </c>
    </row>
    <row r="19" spans="1:2" x14ac:dyDescent="0.25">
      <c r="A19" s="28" t="s">
        <v>349</v>
      </c>
      <c r="B19" s="8" t="s">
        <v>387</v>
      </c>
    </row>
    <row r="20" spans="1:2" x14ac:dyDescent="0.25">
      <c r="A20" s="28" t="s">
        <v>352</v>
      </c>
      <c r="B20" s="8" t="s">
        <v>386</v>
      </c>
    </row>
    <row r="21" spans="1:2" x14ac:dyDescent="0.25">
      <c r="A21" s="28" t="s">
        <v>353</v>
      </c>
      <c r="B21" s="8" t="s">
        <v>385</v>
      </c>
    </row>
    <row r="23" spans="1:2" x14ac:dyDescent="0.25">
      <c r="A23" s="51" t="s">
        <v>393</v>
      </c>
    </row>
    <row r="24" spans="1:2" x14ac:dyDescent="0.25">
      <c r="A24" s="49" t="s">
        <v>394</v>
      </c>
      <c r="B24" t="s">
        <v>397</v>
      </c>
    </row>
    <row r="25" spans="1:2" x14ac:dyDescent="0.25">
      <c r="A25" s="49" t="s">
        <v>395</v>
      </c>
      <c r="B25" t="s">
        <v>399</v>
      </c>
    </row>
    <row r="26" spans="1:2" x14ac:dyDescent="0.25">
      <c r="A26" s="49" t="s">
        <v>396</v>
      </c>
      <c r="B26" t="s">
        <v>398</v>
      </c>
    </row>
  </sheetData>
  <mergeCells count="1">
    <mergeCell ref="A1:D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sheetPr>
  <dimension ref="A1:M83"/>
  <sheetViews>
    <sheetView showGridLines="0" workbookViewId="0">
      <selection sqref="A1:D3"/>
    </sheetView>
  </sheetViews>
  <sheetFormatPr defaultRowHeight="15" x14ac:dyDescent="0.25"/>
  <cols>
    <col min="1" max="1" width="23.85546875" style="26" customWidth="1"/>
    <col min="2" max="2" width="29.85546875" style="26" customWidth="1"/>
    <col min="3" max="3" width="19.140625" style="26" customWidth="1"/>
    <col min="4" max="4" width="16.28515625" style="26" customWidth="1"/>
    <col min="5" max="5" width="9.140625" style="26"/>
    <col min="6" max="6" width="64.28515625" style="26" bestFit="1" customWidth="1"/>
    <col min="7" max="9" width="16.7109375" style="26" customWidth="1"/>
    <col min="10" max="10" width="20.7109375" style="26" customWidth="1"/>
    <col min="11" max="16384" width="9.140625" style="26"/>
  </cols>
  <sheetData>
    <row r="1" spans="1:12" ht="15" customHeight="1" x14ac:dyDescent="0.25">
      <c r="A1" s="210" t="s">
        <v>366</v>
      </c>
      <c r="B1" s="210"/>
      <c r="C1" s="210"/>
      <c r="D1" s="210"/>
    </row>
    <row r="2" spans="1:12" ht="15" customHeight="1" x14ac:dyDescent="0.25">
      <c r="A2" s="210"/>
      <c r="B2" s="210"/>
      <c r="C2" s="210"/>
      <c r="D2" s="210"/>
    </row>
    <row r="3" spans="1:12" x14ac:dyDescent="0.25">
      <c r="A3" s="210"/>
      <c r="B3" s="210"/>
      <c r="C3" s="210"/>
      <c r="D3" s="210"/>
    </row>
    <row r="4" spans="1:12" ht="15.75" thickBot="1" x14ac:dyDescent="0.3"/>
    <row r="5" spans="1:12" x14ac:dyDescent="0.25">
      <c r="A5" s="152" t="s">
        <v>21</v>
      </c>
      <c r="B5" s="153" t="s">
        <v>3</v>
      </c>
    </row>
    <row r="6" spans="1:12" ht="15.75" thickBot="1" x14ac:dyDescent="0.3">
      <c r="A6" s="154">
        <v>1</v>
      </c>
      <c r="B6" s="155" t="s">
        <v>22</v>
      </c>
    </row>
    <row r="7" spans="1:12" ht="19.5" thickBot="1" x14ac:dyDescent="0.35">
      <c r="F7" s="156" t="s">
        <v>53</v>
      </c>
      <c r="G7" s="156"/>
      <c r="H7" s="156"/>
    </row>
    <row r="8" spans="1:12" ht="15.75" thickBot="1" x14ac:dyDescent="0.3">
      <c r="A8" s="236" t="s">
        <v>23</v>
      </c>
      <c r="B8" s="237"/>
      <c r="F8" s="236" t="s">
        <v>60</v>
      </c>
      <c r="G8" s="238"/>
      <c r="H8" s="238"/>
      <c r="I8" s="238"/>
      <c r="J8" s="237"/>
    </row>
    <row r="9" spans="1:12" ht="15.75" thickBot="1" x14ac:dyDescent="0.3">
      <c r="A9" s="157" t="s">
        <v>29</v>
      </c>
      <c r="B9" s="158" t="s">
        <v>30</v>
      </c>
      <c r="F9" s="159" t="s">
        <v>54</v>
      </c>
      <c r="G9" s="160" t="s">
        <v>55</v>
      </c>
      <c r="H9" s="160" t="s">
        <v>3</v>
      </c>
      <c r="I9" s="160" t="s">
        <v>56</v>
      </c>
      <c r="J9" s="161" t="s">
        <v>57</v>
      </c>
    </row>
    <row r="10" spans="1:12" x14ac:dyDescent="0.25">
      <c r="A10" s="162" t="s">
        <v>24</v>
      </c>
      <c r="B10" s="163">
        <v>3543.2</v>
      </c>
      <c r="F10" s="90" t="s">
        <v>77</v>
      </c>
      <c r="G10" s="91" t="s">
        <v>58</v>
      </c>
      <c r="H10" s="91" t="s">
        <v>59</v>
      </c>
      <c r="I10" s="91">
        <v>26.788810000000002</v>
      </c>
      <c r="J10" s="92" t="s">
        <v>390</v>
      </c>
      <c r="L10" s="196"/>
    </row>
    <row r="11" spans="1:12" x14ac:dyDescent="0.25">
      <c r="A11" s="162" t="s">
        <v>25</v>
      </c>
      <c r="B11" s="163">
        <v>2471.3000000000002</v>
      </c>
      <c r="F11" s="90" t="s">
        <v>74</v>
      </c>
      <c r="G11" s="91" t="s">
        <v>58</v>
      </c>
      <c r="H11" s="91" t="s">
        <v>59</v>
      </c>
      <c r="I11" s="91">
        <v>283.28629419328001</v>
      </c>
      <c r="J11" s="92" t="s">
        <v>390</v>
      </c>
      <c r="L11" s="196"/>
    </row>
    <row r="12" spans="1:12" x14ac:dyDescent="0.25">
      <c r="A12" s="162" t="s">
        <v>26</v>
      </c>
      <c r="B12" s="163">
        <v>38.799999999999997</v>
      </c>
      <c r="F12" s="90" t="s">
        <v>75</v>
      </c>
      <c r="G12" s="91" t="s">
        <v>58</v>
      </c>
      <c r="H12" s="91" t="s">
        <v>59</v>
      </c>
      <c r="I12" s="91">
        <v>65.371192149999999</v>
      </c>
      <c r="J12" s="92" t="s">
        <v>390</v>
      </c>
      <c r="L12" s="196"/>
    </row>
    <row r="13" spans="1:12" x14ac:dyDescent="0.25">
      <c r="A13" s="162" t="s">
        <v>27</v>
      </c>
      <c r="B13" s="163">
        <v>112.3</v>
      </c>
      <c r="F13" s="90" t="s">
        <v>76</v>
      </c>
      <c r="G13" s="91" t="s">
        <v>58</v>
      </c>
      <c r="H13" s="91" t="s">
        <v>59</v>
      </c>
      <c r="I13" s="91">
        <v>64.883537885600006</v>
      </c>
      <c r="J13" s="92" t="s">
        <v>390</v>
      </c>
      <c r="L13" s="196"/>
    </row>
    <row r="14" spans="1:12" ht="15.75" thickBot="1" x14ac:dyDescent="0.3">
      <c r="A14" s="164" t="s">
        <v>28</v>
      </c>
      <c r="B14" s="165">
        <f>SUM(B10:B13)</f>
        <v>6165.6</v>
      </c>
      <c r="F14" s="90" t="s">
        <v>79</v>
      </c>
      <c r="G14" s="91" t="s">
        <v>58</v>
      </c>
      <c r="H14" s="91" t="s">
        <v>59</v>
      </c>
      <c r="I14" s="91">
        <v>8.75</v>
      </c>
      <c r="J14" s="92" t="s">
        <v>390</v>
      </c>
      <c r="L14" s="196"/>
    </row>
    <row r="15" spans="1:12" ht="15.75" thickBot="1" x14ac:dyDescent="0.3">
      <c r="F15" s="90" t="s">
        <v>73</v>
      </c>
      <c r="G15" s="91" t="s">
        <v>58</v>
      </c>
      <c r="H15" s="91" t="s">
        <v>59</v>
      </c>
      <c r="I15" s="91">
        <v>4.3026272038400002</v>
      </c>
      <c r="J15" s="92" t="s">
        <v>390</v>
      </c>
      <c r="L15" s="196"/>
    </row>
    <row r="16" spans="1:12" ht="15.75" thickBot="1" x14ac:dyDescent="0.3">
      <c r="A16" s="236" t="s">
        <v>31</v>
      </c>
      <c r="B16" s="237"/>
      <c r="F16" s="98" t="s">
        <v>52</v>
      </c>
      <c r="G16" s="99" t="s">
        <v>58</v>
      </c>
      <c r="H16" s="99" t="s">
        <v>59</v>
      </c>
      <c r="I16" s="99">
        <v>1.0875611667200001E-3</v>
      </c>
      <c r="J16" s="100" t="s">
        <v>390</v>
      </c>
      <c r="L16" s="196"/>
    </row>
    <row r="17" spans="1:13" ht="15.75" thickBot="1" x14ac:dyDescent="0.3">
      <c r="A17" s="157" t="s">
        <v>4</v>
      </c>
      <c r="B17" s="158" t="s">
        <v>32</v>
      </c>
    </row>
    <row r="18" spans="1:13" ht="15.75" thickBot="1" x14ac:dyDescent="0.3">
      <c r="A18" s="166" t="s">
        <v>5</v>
      </c>
      <c r="B18" s="92">
        <v>0.44467499999999999</v>
      </c>
      <c r="F18" s="236" t="s">
        <v>61</v>
      </c>
      <c r="G18" s="238"/>
      <c r="H18" s="238"/>
      <c r="I18" s="238"/>
      <c r="J18" s="237"/>
    </row>
    <row r="19" spans="1:13" ht="15.75" thickBot="1" x14ac:dyDescent="0.3">
      <c r="A19" s="166" t="s">
        <v>8</v>
      </c>
      <c r="B19" s="92">
        <v>1.1174E-2</v>
      </c>
      <c r="F19" s="159" t="s">
        <v>54</v>
      </c>
      <c r="G19" s="167" t="s">
        <v>55</v>
      </c>
      <c r="H19" s="167" t="s">
        <v>3</v>
      </c>
      <c r="I19" s="167" t="s">
        <v>56</v>
      </c>
      <c r="J19" s="168" t="s">
        <v>57</v>
      </c>
    </row>
    <row r="20" spans="1:13" ht="18" x14ac:dyDescent="0.35">
      <c r="A20" s="166" t="s">
        <v>33</v>
      </c>
      <c r="B20" s="92">
        <v>0.23311900000000002</v>
      </c>
      <c r="F20" s="90" t="s">
        <v>66</v>
      </c>
      <c r="G20" s="91" t="s">
        <v>58</v>
      </c>
      <c r="H20" s="91" t="s">
        <v>59</v>
      </c>
      <c r="I20" s="91">
        <v>944.19170789999998</v>
      </c>
      <c r="J20" s="92" t="s">
        <v>391</v>
      </c>
      <c r="M20" s="26">
        <f>I20/87.6</f>
        <v>10.778444154109589</v>
      </c>
    </row>
    <row r="21" spans="1:13" x14ac:dyDescent="0.25">
      <c r="A21" s="166" t="s">
        <v>12</v>
      </c>
      <c r="B21" s="92">
        <v>6.8032999999999996E-2</v>
      </c>
      <c r="F21" s="90" t="s">
        <v>67</v>
      </c>
      <c r="G21" s="91" t="s">
        <v>58</v>
      </c>
      <c r="H21" s="91" t="s">
        <v>59</v>
      </c>
      <c r="I21" s="91">
        <v>0.28726251899999999</v>
      </c>
      <c r="J21" s="92" t="s">
        <v>391</v>
      </c>
      <c r="M21" s="26">
        <f t="shared" ref="M21:M28" si="0">I21/87.6</f>
        <v>3.2792525E-3</v>
      </c>
    </row>
    <row r="22" spans="1:13" ht="18" x14ac:dyDescent="0.35">
      <c r="A22" s="166" t="s">
        <v>15</v>
      </c>
      <c r="B22" s="92">
        <v>0.20218499999999998</v>
      </c>
      <c r="F22" s="90" t="s">
        <v>68</v>
      </c>
      <c r="G22" s="91" t="s">
        <v>58</v>
      </c>
      <c r="H22" s="91" t="s">
        <v>59</v>
      </c>
      <c r="I22" s="91">
        <v>1.4035802E-2</v>
      </c>
      <c r="J22" s="92" t="s">
        <v>391</v>
      </c>
      <c r="M22" s="26">
        <f t="shared" si="0"/>
        <v>1.6022605022831052E-4</v>
      </c>
    </row>
    <row r="23" spans="1:13" ht="18" x14ac:dyDescent="0.35">
      <c r="A23" s="166" t="s">
        <v>34</v>
      </c>
      <c r="B23" s="92">
        <v>3.6415000000000003E-2</v>
      </c>
      <c r="F23" s="90" t="s">
        <v>69</v>
      </c>
      <c r="G23" s="91" t="s">
        <v>58</v>
      </c>
      <c r="H23" s="91" t="s">
        <v>59</v>
      </c>
      <c r="I23" s="91">
        <v>1.8659489000000001E-2</v>
      </c>
      <c r="J23" s="92" t="s">
        <v>391</v>
      </c>
      <c r="M23" s="26">
        <f t="shared" si="0"/>
        <v>2.1300786529680369E-4</v>
      </c>
    </row>
    <row r="24" spans="1:13" ht="18.75" thickBot="1" x14ac:dyDescent="0.4">
      <c r="A24" s="169" t="s">
        <v>35</v>
      </c>
      <c r="B24" s="170">
        <v>0.996</v>
      </c>
      <c r="F24" s="90" t="s">
        <v>70</v>
      </c>
      <c r="G24" s="91" t="s">
        <v>58</v>
      </c>
      <c r="H24" s="91" t="s">
        <v>59</v>
      </c>
      <c r="I24" s="91">
        <v>0.87076486500000005</v>
      </c>
      <c r="J24" s="92" t="s">
        <v>391</v>
      </c>
      <c r="M24" s="26">
        <f t="shared" si="0"/>
        <v>9.9402381849315082E-3</v>
      </c>
    </row>
    <row r="25" spans="1:13" ht="15.75" thickBot="1" x14ac:dyDescent="0.3">
      <c r="F25" s="90" t="s">
        <v>71</v>
      </c>
      <c r="G25" s="91" t="s">
        <v>58</v>
      </c>
      <c r="H25" s="91" t="s">
        <v>59</v>
      </c>
      <c r="I25" s="91">
        <v>1.8485039999999999</v>
      </c>
      <c r="J25" s="92" t="s">
        <v>391</v>
      </c>
      <c r="M25" s="26">
        <f t="shared" si="0"/>
        <v>2.110164383561644E-2</v>
      </c>
    </row>
    <row r="26" spans="1:13" ht="15.75" thickBot="1" x14ac:dyDescent="0.3">
      <c r="A26" s="236" t="s">
        <v>37</v>
      </c>
      <c r="B26" s="237"/>
      <c r="F26" s="171" t="s">
        <v>78</v>
      </c>
      <c r="G26" s="172" t="s">
        <v>63</v>
      </c>
      <c r="H26" s="172" t="s">
        <v>64</v>
      </c>
      <c r="I26" s="172">
        <v>1</v>
      </c>
      <c r="J26" s="173" t="s">
        <v>65</v>
      </c>
      <c r="M26" s="26">
        <f t="shared" si="0"/>
        <v>1.1415525114155252E-2</v>
      </c>
    </row>
    <row r="27" spans="1:13" ht="15.75" thickBot="1" x14ac:dyDescent="0.3">
      <c r="A27" s="157" t="s">
        <v>36</v>
      </c>
      <c r="B27" s="158" t="s">
        <v>38</v>
      </c>
      <c r="F27" s="90" t="s">
        <v>62</v>
      </c>
      <c r="G27" s="91" t="s">
        <v>58</v>
      </c>
      <c r="H27" s="91" t="s">
        <v>59</v>
      </c>
      <c r="I27" s="91">
        <v>0.8934436</v>
      </c>
      <c r="J27" s="92" t="s">
        <v>391</v>
      </c>
      <c r="M27" s="26">
        <f t="shared" si="0"/>
        <v>1.0199127853881279E-2</v>
      </c>
    </row>
    <row r="28" spans="1:13" ht="18.75" thickBot="1" x14ac:dyDescent="0.4">
      <c r="A28" s="166" t="s">
        <v>39</v>
      </c>
      <c r="B28" s="135">
        <v>4.6620811209996206E-2</v>
      </c>
      <c r="F28" s="98" t="s">
        <v>72</v>
      </c>
      <c r="G28" s="99" t="s">
        <v>58</v>
      </c>
      <c r="H28" s="99" t="s">
        <v>59</v>
      </c>
      <c r="I28" s="99">
        <v>2.392041388</v>
      </c>
      <c r="J28" s="100" t="s">
        <v>391</v>
      </c>
      <c r="M28" s="26">
        <f t="shared" si="0"/>
        <v>2.7306408538812787E-2</v>
      </c>
    </row>
    <row r="29" spans="1:13" ht="18" x14ac:dyDescent="0.35">
      <c r="A29" s="166" t="s">
        <v>48</v>
      </c>
      <c r="B29" s="92">
        <v>153.23608301355034</v>
      </c>
    </row>
    <row r="30" spans="1:13" x14ac:dyDescent="0.25">
      <c r="A30" s="166" t="s">
        <v>40</v>
      </c>
      <c r="B30" s="92">
        <v>3.0283122614227303E-3</v>
      </c>
    </row>
    <row r="31" spans="1:13" ht="15.75" thickBot="1" x14ac:dyDescent="0.3">
      <c r="A31" s="166" t="s">
        <v>41</v>
      </c>
      <c r="B31" s="92">
        <v>0.3</v>
      </c>
    </row>
    <row r="32" spans="1:13" ht="20.25" thickBot="1" x14ac:dyDescent="0.4">
      <c r="A32" s="166" t="s">
        <v>49</v>
      </c>
      <c r="B32" s="92">
        <v>2.277918391579703E-3</v>
      </c>
      <c r="F32" s="156" t="s">
        <v>80</v>
      </c>
      <c r="G32" s="236" t="s">
        <v>56</v>
      </c>
      <c r="H32" s="238"/>
      <c r="I32" s="238"/>
    </row>
    <row r="33" spans="1:10" ht="15.75" thickBot="1" x14ac:dyDescent="0.3">
      <c r="A33" s="166" t="s">
        <v>42</v>
      </c>
      <c r="B33" s="92">
        <v>0.14131939089528153</v>
      </c>
      <c r="F33" s="159" t="s">
        <v>116</v>
      </c>
      <c r="G33" s="174" t="s">
        <v>81</v>
      </c>
      <c r="H33" s="174" t="s">
        <v>82</v>
      </c>
      <c r="I33" s="174" t="s">
        <v>83</v>
      </c>
      <c r="J33" s="168" t="s">
        <v>84</v>
      </c>
    </row>
    <row r="34" spans="1:10" ht="17.25" x14ac:dyDescent="0.25">
      <c r="A34" s="166" t="s">
        <v>43</v>
      </c>
      <c r="B34" s="92">
        <v>0.38821253146170825</v>
      </c>
      <c r="F34" s="90" t="s">
        <v>98</v>
      </c>
      <c r="G34" s="97">
        <v>0</v>
      </c>
      <c r="H34" s="97">
        <v>0</v>
      </c>
      <c r="I34" s="97">
        <v>0</v>
      </c>
      <c r="J34" s="92" t="s">
        <v>92</v>
      </c>
    </row>
    <row r="35" spans="1:10" ht="18" x14ac:dyDescent="0.35">
      <c r="A35" s="166" t="s">
        <v>44</v>
      </c>
      <c r="B35" s="92">
        <v>0</v>
      </c>
      <c r="F35" s="90" t="s">
        <v>99</v>
      </c>
      <c r="G35" s="97">
        <v>946.48099769220255</v>
      </c>
      <c r="H35" s="97">
        <v>948.84086406765175</v>
      </c>
      <c r="I35" s="97">
        <v>949.59153785736703</v>
      </c>
      <c r="J35" s="92" t="s">
        <v>93</v>
      </c>
    </row>
    <row r="36" spans="1:10" ht="15.75" thickBot="1" x14ac:dyDescent="0.3">
      <c r="A36" s="175" t="s">
        <v>45</v>
      </c>
      <c r="B36" s="100">
        <v>0.14499999999999999</v>
      </c>
      <c r="F36" s="90" t="s">
        <v>100</v>
      </c>
      <c r="G36" s="97">
        <v>192.75891406179522</v>
      </c>
      <c r="H36" s="97">
        <v>192.75891406179522</v>
      </c>
      <c r="I36" s="97">
        <v>192.75891406179522</v>
      </c>
      <c r="J36" s="92" t="s">
        <v>86</v>
      </c>
    </row>
    <row r="37" spans="1:10" ht="15.75" thickBot="1" x14ac:dyDescent="0.3">
      <c r="F37" s="90" t="s">
        <v>101</v>
      </c>
      <c r="G37" s="97">
        <v>0</v>
      </c>
      <c r="H37" s="97">
        <v>0</v>
      </c>
      <c r="I37" s="97">
        <v>0</v>
      </c>
      <c r="J37" s="92" t="s">
        <v>87</v>
      </c>
    </row>
    <row r="38" spans="1:10" ht="15.75" thickBot="1" x14ac:dyDescent="0.3">
      <c r="A38" s="236" t="s">
        <v>50</v>
      </c>
      <c r="B38" s="237"/>
      <c r="F38" s="90" t="s">
        <v>102</v>
      </c>
      <c r="G38" s="97">
        <v>0</v>
      </c>
      <c r="H38" s="97">
        <v>0</v>
      </c>
      <c r="I38" s="97">
        <v>0</v>
      </c>
      <c r="J38" s="92" t="s">
        <v>88</v>
      </c>
    </row>
    <row r="39" spans="1:10" ht="15.75" thickBot="1" x14ac:dyDescent="0.3">
      <c r="A39" s="157" t="s">
        <v>46</v>
      </c>
      <c r="B39" s="158" t="s">
        <v>47</v>
      </c>
      <c r="F39" s="90" t="s">
        <v>103</v>
      </c>
      <c r="G39" s="97">
        <v>0</v>
      </c>
      <c r="H39" s="97">
        <v>0</v>
      </c>
      <c r="I39" s="97">
        <v>0</v>
      </c>
      <c r="J39" s="92" t="s">
        <v>87</v>
      </c>
    </row>
    <row r="40" spans="1:10" ht="17.25" x14ac:dyDescent="0.25">
      <c r="A40" s="166" t="s">
        <v>5</v>
      </c>
      <c r="B40" s="92">
        <v>4.5975496277915633E-2</v>
      </c>
      <c r="F40" s="90" t="s">
        <v>104</v>
      </c>
      <c r="G40" s="97">
        <v>0</v>
      </c>
      <c r="H40" s="97">
        <v>0</v>
      </c>
      <c r="I40" s="97">
        <v>0</v>
      </c>
      <c r="J40" s="92" t="s">
        <v>94</v>
      </c>
    </row>
    <row r="41" spans="1:10" x14ac:dyDescent="0.25">
      <c r="A41" s="166" t="s">
        <v>8</v>
      </c>
      <c r="B41" s="92">
        <v>6.9828771403574548E-4</v>
      </c>
      <c r="F41" s="90" t="s">
        <v>105</v>
      </c>
      <c r="G41" s="97">
        <v>0</v>
      </c>
      <c r="H41" s="97">
        <v>0</v>
      </c>
      <c r="I41" s="97">
        <v>0</v>
      </c>
      <c r="J41" s="92" t="s">
        <v>87</v>
      </c>
    </row>
    <row r="42" spans="1:10" x14ac:dyDescent="0.25">
      <c r="A42" s="166" t="s">
        <v>51</v>
      </c>
      <c r="B42" s="92">
        <v>1.0530169571148513E-2</v>
      </c>
      <c r="F42" s="90" t="s">
        <v>106</v>
      </c>
      <c r="G42" s="97">
        <v>3.3872753253824626E-2</v>
      </c>
      <c r="H42" s="97">
        <v>3.3872753253824626E-2</v>
      </c>
      <c r="I42" s="97">
        <v>3.3872753253824626E-2</v>
      </c>
      <c r="J42" s="92" t="s">
        <v>89</v>
      </c>
    </row>
    <row r="43" spans="1:10" ht="15.75" thickBot="1" x14ac:dyDescent="0.3">
      <c r="A43" s="175" t="s">
        <v>52</v>
      </c>
      <c r="B43" s="100">
        <v>1.7650371017023132E-7</v>
      </c>
      <c r="F43" s="90" t="s">
        <v>107</v>
      </c>
      <c r="G43" s="97">
        <v>841.92133117350647</v>
      </c>
      <c r="H43" s="97">
        <v>841.92133117350647</v>
      </c>
      <c r="I43" s="97">
        <v>841.92133117350647</v>
      </c>
      <c r="J43" s="92" t="s">
        <v>90</v>
      </c>
    </row>
    <row r="44" spans="1:10" ht="17.25" x14ac:dyDescent="0.25">
      <c r="B44" s="69"/>
      <c r="F44" s="90" t="s">
        <v>108</v>
      </c>
      <c r="G44" s="97">
        <v>0</v>
      </c>
      <c r="H44" s="97">
        <v>0</v>
      </c>
      <c r="I44" s="97">
        <v>0</v>
      </c>
      <c r="J44" s="92" t="s">
        <v>92</v>
      </c>
    </row>
    <row r="45" spans="1:10" x14ac:dyDescent="0.25">
      <c r="F45" s="90" t="s">
        <v>109</v>
      </c>
      <c r="G45" s="97">
        <v>0</v>
      </c>
      <c r="H45" s="97">
        <v>0</v>
      </c>
      <c r="I45" s="97">
        <v>0</v>
      </c>
      <c r="J45" s="92" t="s">
        <v>91</v>
      </c>
    </row>
    <row r="46" spans="1:10" ht="18" x14ac:dyDescent="0.35">
      <c r="F46" s="90" t="s">
        <v>110</v>
      </c>
      <c r="G46" s="97">
        <v>2.5184805479325294</v>
      </c>
      <c r="H46" s="97">
        <v>2.5184805479325294</v>
      </c>
      <c r="I46" s="97">
        <v>2.5184805479325294</v>
      </c>
      <c r="J46" s="92" t="s">
        <v>95</v>
      </c>
    </row>
    <row r="47" spans="1:10" x14ac:dyDescent="0.25">
      <c r="F47" s="90" t="s">
        <v>111</v>
      </c>
      <c r="G47" s="97">
        <v>1.0780045557981044</v>
      </c>
      <c r="H47" s="97">
        <v>1.0780045557981044</v>
      </c>
      <c r="I47" s="97">
        <v>1.0780045557981044</v>
      </c>
      <c r="J47" s="92" t="s">
        <v>85</v>
      </c>
    </row>
    <row r="48" spans="1:10" ht="18" x14ac:dyDescent="0.35">
      <c r="F48" s="90" t="s">
        <v>112</v>
      </c>
      <c r="G48" s="97">
        <v>3.0102844422592647</v>
      </c>
      <c r="H48" s="97">
        <v>2.8796697124887327</v>
      </c>
      <c r="I48" s="97">
        <v>2.8187161719291511</v>
      </c>
      <c r="J48" s="92" t="s">
        <v>96</v>
      </c>
    </row>
    <row r="49" spans="6:10" x14ac:dyDescent="0.25">
      <c r="F49" s="90" t="s">
        <v>113</v>
      </c>
      <c r="G49" s="97">
        <v>0</v>
      </c>
      <c r="H49" s="97">
        <v>0</v>
      </c>
      <c r="I49" s="97">
        <v>0</v>
      </c>
      <c r="J49" s="92" t="s">
        <v>87</v>
      </c>
    </row>
    <row r="50" spans="6:10" ht="17.25" x14ac:dyDescent="0.25">
      <c r="F50" s="90" t="s">
        <v>114</v>
      </c>
      <c r="G50" s="97">
        <v>0</v>
      </c>
      <c r="H50" s="97">
        <v>0</v>
      </c>
      <c r="I50" s="97">
        <v>0</v>
      </c>
      <c r="J50" s="92" t="s">
        <v>92</v>
      </c>
    </row>
    <row r="51" spans="6:10" ht="18" thickBot="1" x14ac:dyDescent="0.3">
      <c r="F51" s="98" t="s">
        <v>115</v>
      </c>
      <c r="G51" s="176">
        <v>0</v>
      </c>
      <c r="H51" s="176">
        <v>0</v>
      </c>
      <c r="I51" s="176">
        <v>0</v>
      </c>
      <c r="J51" s="100" t="s">
        <v>97</v>
      </c>
    </row>
    <row r="54" spans="6:10" ht="15.75" thickBot="1" x14ac:dyDescent="0.3"/>
    <row r="55" spans="6:10" ht="19.5" thickBot="1" x14ac:dyDescent="0.35">
      <c r="F55" s="156" t="s">
        <v>117</v>
      </c>
      <c r="G55" s="218" t="s">
        <v>56</v>
      </c>
      <c r="H55" s="235"/>
      <c r="I55" s="235"/>
    </row>
    <row r="56" spans="6:10" ht="15.75" thickBot="1" x14ac:dyDescent="0.3">
      <c r="F56" s="159" t="s">
        <v>118</v>
      </c>
      <c r="G56" s="174" t="s">
        <v>81</v>
      </c>
      <c r="H56" s="174" t="s">
        <v>82</v>
      </c>
      <c r="I56" s="174" t="s">
        <v>83</v>
      </c>
      <c r="J56" s="168" t="s">
        <v>84</v>
      </c>
    </row>
    <row r="57" spans="6:10" x14ac:dyDescent="0.25">
      <c r="F57" s="90" t="s">
        <v>138</v>
      </c>
      <c r="G57" s="97">
        <v>0</v>
      </c>
      <c r="H57" s="97">
        <v>0</v>
      </c>
      <c r="I57" s="97">
        <v>0</v>
      </c>
      <c r="J57" s="92" t="s">
        <v>139</v>
      </c>
    </row>
    <row r="58" spans="6:10" x14ac:dyDescent="0.25">
      <c r="F58" s="90" t="s">
        <v>137</v>
      </c>
      <c r="G58" s="97">
        <v>2.8565819440000002</v>
      </c>
      <c r="H58" s="97">
        <v>3.2816972280000001</v>
      </c>
      <c r="I58" s="97">
        <v>3.76</v>
      </c>
      <c r="J58" s="92" t="s">
        <v>139</v>
      </c>
    </row>
    <row r="59" spans="6:10" x14ac:dyDescent="0.25">
      <c r="F59" s="90" t="s">
        <v>136</v>
      </c>
      <c r="G59" s="97">
        <v>0</v>
      </c>
      <c r="H59" s="97">
        <v>0</v>
      </c>
      <c r="I59" s="97">
        <v>0</v>
      </c>
      <c r="J59" s="92" t="s">
        <v>139</v>
      </c>
    </row>
    <row r="60" spans="6:10" x14ac:dyDescent="0.25">
      <c r="F60" s="90" t="s">
        <v>135</v>
      </c>
      <c r="G60" s="97">
        <v>0</v>
      </c>
      <c r="H60" s="97">
        <v>0</v>
      </c>
      <c r="I60" s="97">
        <v>0</v>
      </c>
      <c r="J60" s="92" t="s">
        <v>139</v>
      </c>
    </row>
    <row r="61" spans="6:10" x14ac:dyDescent="0.25">
      <c r="F61" s="90" t="s">
        <v>134</v>
      </c>
      <c r="G61" s="97">
        <v>0</v>
      </c>
      <c r="H61" s="97">
        <v>0</v>
      </c>
      <c r="I61" s="97">
        <v>0</v>
      </c>
      <c r="J61" s="92" t="s">
        <v>139</v>
      </c>
    </row>
    <row r="62" spans="6:10" x14ac:dyDescent="0.25">
      <c r="F62" s="90" t="s">
        <v>133</v>
      </c>
      <c r="G62" s="97">
        <v>0</v>
      </c>
      <c r="H62" s="97">
        <v>0</v>
      </c>
      <c r="I62" s="97">
        <v>0</v>
      </c>
      <c r="J62" s="92" t="s">
        <v>139</v>
      </c>
    </row>
    <row r="63" spans="6:10" x14ac:dyDescent="0.25">
      <c r="F63" s="90" t="s">
        <v>132</v>
      </c>
      <c r="G63" s="97">
        <v>6.9013199999999999E-3</v>
      </c>
      <c r="H63" s="97">
        <v>7.2855330000000003E-3</v>
      </c>
      <c r="I63" s="97">
        <v>2.1394059999999999E-3</v>
      </c>
      <c r="J63" s="92" t="s">
        <v>139</v>
      </c>
    </row>
    <row r="64" spans="6:10" x14ac:dyDescent="0.25">
      <c r="F64" s="90" t="s">
        <v>131</v>
      </c>
      <c r="G64" s="97">
        <v>0</v>
      </c>
      <c r="H64" s="97">
        <v>0</v>
      </c>
      <c r="I64" s="97">
        <v>0</v>
      </c>
      <c r="J64" s="92" t="s">
        <v>139</v>
      </c>
    </row>
    <row r="65" spans="6:10" x14ac:dyDescent="0.25">
      <c r="F65" s="177" t="s">
        <v>130</v>
      </c>
      <c r="G65" s="178">
        <v>2.8634832640000001</v>
      </c>
      <c r="H65" s="178">
        <v>3.2889827610000002</v>
      </c>
      <c r="I65" s="178">
        <v>3.7667608719999999</v>
      </c>
      <c r="J65" s="179" t="s">
        <v>139</v>
      </c>
    </row>
    <row r="66" spans="6:10" x14ac:dyDescent="0.25">
      <c r="F66" s="90" t="s">
        <v>129</v>
      </c>
      <c r="G66" s="97">
        <v>0</v>
      </c>
      <c r="H66" s="97">
        <v>0</v>
      </c>
      <c r="I66" s="97">
        <v>0</v>
      </c>
      <c r="J66" s="92" t="s">
        <v>139</v>
      </c>
    </row>
    <row r="67" spans="6:10" x14ac:dyDescent="0.25">
      <c r="F67" s="90" t="s">
        <v>128</v>
      </c>
      <c r="G67" s="97">
        <v>55.600808399999998</v>
      </c>
      <c r="H67" s="97">
        <v>39.359324729999997</v>
      </c>
      <c r="I67" s="97">
        <v>30.1</v>
      </c>
      <c r="J67" s="92" t="s">
        <v>139</v>
      </c>
    </row>
    <row r="68" spans="6:10" x14ac:dyDescent="0.25">
      <c r="F68" s="90" t="s">
        <v>127</v>
      </c>
      <c r="G68" s="97">
        <v>0</v>
      </c>
      <c r="H68" s="97">
        <v>0</v>
      </c>
      <c r="I68" s="97">
        <v>0</v>
      </c>
      <c r="J68" s="92" t="s">
        <v>139</v>
      </c>
    </row>
    <row r="69" spans="6:10" x14ac:dyDescent="0.25">
      <c r="F69" s="90" t="s">
        <v>126</v>
      </c>
      <c r="G69" s="97">
        <v>0</v>
      </c>
      <c r="H69" s="97">
        <v>0</v>
      </c>
      <c r="I69" s="97">
        <v>0</v>
      </c>
      <c r="J69" s="92" t="s">
        <v>139</v>
      </c>
    </row>
    <row r="70" spans="6:10" x14ac:dyDescent="0.25">
      <c r="F70" s="90" t="s">
        <v>125</v>
      </c>
      <c r="G70" s="97">
        <v>0</v>
      </c>
      <c r="H70" s="97">
        <v>0</v>
      </c>
      <c r="I70" s="97">
        <v>0</v>
      </c>
      <c r="J70" s="92" t="s">
        <v>139</v>
      </c>
    </row>
    <row r="71" spans="6:10" x14ac:dyDescent="0.25">
      <c r="F71" s="90" t="s">
        <v>124</v>
      </c>
      <c r="G71" s="97">
        <v>10.959078529999999</v>
      </c>
      <c r="H71" s="97">
        <v>19.401627919999999</v>
      </c>
      <c r="I71" s="97">
        <v>17.461465130000001</v>
      </c>
      <c r="J71" s="92" t="s">
        <v>139</v>
      </c>
    </row>
    <row r="72" spans="6:10" x14ac:dyDescent="0.25">
      <c r="F72" s="90" t="s">
        <v>123</v>
      </c>
      <c r="G72" s="97">
        <v>7.0363499999999998E-4</v>
      </c>
      <c r="H72" s="97">
        <v>1.2456940000000001E-3</v>
      </c>
      <c r="I72" s="97">
        <v>1.1211249999999999E-3</v>
      </c>
      <c r="J72" s="92" t="s">
        <v>139</v>
      </c>
    </row>
    <row r="73" spans="6:10" x14ac:dyDescent="0.25">
      <c r="F73" s="177" t="s">
        <v>122</v>
      </c>
      <c r="G73" s="178">
        <v>66.560590570000002</v>
      </c>
      <c r="H73" s="178">
        <v>58.762198349999998</v>
      </c>
      <c r="I73" s="178">
        <v>47.596291059999999</v>
      </c>
      <c r="J73" s="179" t="s">
        <v>139</v>
      </c>
    </row>
    <row r="74" spans="6:10" x14ac:dyDescent="0.25">
      <c r="F74" s="90" t="s">
        <v>121</v>
      </c>
      <c r="G74" s="97">
        <v>26.035902310000001</v>
      </c>
      <c r="H74" s="97">
        <v>26.035902310000001</v>
      </c>
      <c r="I74" s="97">
        <v>20.2</v>
      </c>
      <c r="J74" s="92" t="s">
        <v>139</v>
      </c>
    </row>
    <row r="75" spans="6:10" x14ac:dyDescent="0.25">
      <c r="F75" s="90" t="s">
        <v>120</v>
      </c>
      <c r="G75" s="97">
        <v>0</v>
      </c>
      <c r="H75" s="97">
        <v>0</v>
      </c>
      <c r="I75" s="97">
        <v>0</v>
      </c>
      <c r="J75" s="92" t="s">
        <v>139</v>
      </c>
    </row>
    <row r="76" spans="6:10" x14ac:dyDescent="0.25">
      <c r="F76" s="177" t="s">
        <v>119</v>
      </c>
      <c r="G76" s="178">
        <v>26.035902310000001</v>
      </c>
      <c r="H76" s="178">
        <v>26.035902310000001</v>
      </c>
      <c r="I76" s="178">
        <v>20.237297160000001</v>
      </c>
      <c r="J76" s="179" t="s">
        <v>139</v>
      </c>
    </row>
    <row r="77" spans="6:10" ht="15.75" thickBot="1" x14ac:dyDescent="0.3">
      <c r="F77" s="169" t="s">
        <v>28</v>
      </c>
      <c r="G77" s="180">
        <v>95.459976139999995</v>
      </c>
      <c r="H77" s="180">
        <v>88.087083419999999</v>
      </c>
      <c r="I77" s="180">
        <v>71.600349089999995</v>
      </c>
      <c r="J77" s="170" t="s">
        <v>139</v>
      </c>
    </row>
    <row r="81" spans="1:2" x14ac:dyDescent="0.25">
      <c r="A81" s="102" t="s">
        <v>351</v>
      </c>
    </row>
    <row r="82" spans="1:2" x14ac:dyDescent="0.25">
      <c r="A82" s="103" t="s">
        <v>348</v>
      </c>
      <c r="B82" s="26" t="s">
        <v>389</v>
      </c>
    </row>
    <row r="83" spans="1:2" x14ac:dyDescent="0.25">
      <c r="A83" s="103" t="s">
        <v>349</v>
      </c>
      <c r="B83" s="26" t="s">
        <v>356</v>
      </c>
    </row>
  </sheetData>
  <mergeCells count="9">
    <mergeCell ref="A1:D3"/>
    <mergeCell ref="G55:I55"/>
    <mergeCell ref="A38:B38"/>
    <mergeCell ref="F8:J8"/>
    <mergeCell ref="F18:J18"/>
    <mergeCell ref="G32:I32"/>
    <mergeCell ref="A8:B8"/>
    <mergeCell ref="A16:B16"/>
    <mergeCell ref="A26:B26"/>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sheetPr>
  <dimension ref="A1:L77"/>
  <sheetViews>
    <sheetView showGridLines="0" workbookViewId="0">
      <selection sqref="A1:D3"/>
    </sheetView>
  </sheetViews>
  <sheetFormatPr defaultRowHeight="15" x14ac:dyDescent="0.25"/>
  <cols>
    <col min="1" max="1" width="28.7109375" customWidth="1"/>
    <col min="2" max="2" width="23.5703125" customWidth="1"/>
    <col min="3" max="3" width="26.5703125" customWidth="1"/>
    <col min="6" max="6" width="49.5703125" customWidth="1"/>
    <col min="7" max="8" width="16.140625" customWidth="1"/>
    <col min="9" max="9" width="14.42578125" bestFit="1" customWidth="1"/>
    <col min="10" max="10" width="20" bestFit="1" customWidth="1"/>
  </cols>
  <sheetData>
    <row r="1" spans="1:12" s="8" customFormat="1" ht="15" customHeight="1" x14ac:dyDescent="0.25">
      <c r="A1" s="217" t="s">
        <v>369</v>
      </c>
      <c r="B1" s="217"/>
      <c r="C1" s="217"/>
      <c r="D1" s="217"/>
    </row>
    <row r="2" spans="1:12" s="8" customFormat="1" ht="15" customHeight="1" x14ac:dyDescent="0.25">
      <c r="A2" s="217"/>
      <c r="B2" s="217"/>
      <c r="C2" s="217"/>
      <c r="D2" s="217"/>
    </row>
    <row r="3" spans="1:12" s="8" customFormat="1" x14ac:dyDescent="0.25">
      <c r="A3" s="217"/>
      <c r="B3" s="217"/>
      <c r="C3" s="217"/>
      <c r="D3" s="217"/>
    </row>
    <row r="4" spans="1:12" s="8" customFormat="1" ht="15.75" thickBot="1" x14ac:dyDescent="0.3"/>
    <row r="5" spans="1:12" ht="18.75" x14ac:dyDescent="0.3">
      <c r="A5" s="41" t="s">
        <v>299</v>
      </c>
      <c r="B5" s="43">
        <v>0.502</v>
      </c>
      <c r="G5" s="1"/>
      <c r="H5" s="1"/>
      <c r="I5" s="8"/>
      <c r="J5" s="8"/>
    </row>
    <row r="6" spans="1:12" s="8" customFormat="1" ht="18.75" x14ac:dyDescent="0.3">
      <c r="A6" s="24" t="s">
        <v>370</v>
      </c>
      <c r="B6" s="44" t="s">
        <v>371</v>
      </c>
      <c r="G6" s="1"/>
      <c r="H6" s="1"/>
    </row>
    <row r="7" spans="1:12" s="8" customFormat="1" ht="19.5" thickBot="1" x14ac:dyDescent="0.35">
      <c r="A7" s="42" t="s">
        <v>372</v>
      </c>
      <c r="B7" s="45" t="s">
        <v>371</v>
      </c>
      <c r="G7" s="1"/>
      <c r="H7" s="1"/>
    </row>
    <row r="8" spans="1:12" s="8" customFormat="1" ht="19.5" thickBot="1" x14ac:dyDescent="0.35">
      <c r="A8" s="24"/>
      <c r="B8" s="25"/>
      <c r="F8" s="1" t="s">
        <v>53</v>
      </c>
      <c r="G8" s="1"/>
      <c r="H8" s="1"/>
    </row>
    <row r="9" spans="1:12" s="26" customFormat="1" ht="15.75" thickBot="1" x14ac:dyDescent="0.3">
      <c r="A9" s="198" t="s">
        <v>295</v>
      </c>
      <c r="B9" s="200"/>
      <c r="F9" s="218" t="s">
        <v>60</v>
      </c>
      <c r="G9" s="235"/>
      <c r="H9" s="235"/>
      <c r="I9" s="235"/>
      <c r="J9" s="219"/>
    </row>
    <row r="10" spans="1:12" s="26" customFormat="1" ht="15.75" thickBot="1" x14ac:dyDescent="0.3">
      <c r="A10" s="239" t="s">
        <v>296</v>
      </c>
      <c r="B10" s="240"/>
      <c r="F10" s="159" t="s">
        <v>54</v>
      </c>
      <c r="G10" s="167" t="s">
        <v>55</v>
      </c>
      <c r="H10" s="167" t="s">
        <v>3</v>
      </c>
      <c r="I10" s="167" t="s">
        <v>56</v>
      </c>
      <c r="J10" s="168" t="s">
        <v>57</v>
      </c>
    </row>
    <row r="11" spans="1:12" s="26" customFormat="1" ht="18" x14ac:dyDescent="0.35">
      <c r="A11" s="90" t="s">
        <v>300</v>
      </c>
      <c r="B11" s="92">
        <v>365</v>
      </c>
      <c r="F11" s="90" t="s">
        <v>306</v>
      </c>
      <c r="G11" s="91" t="s">
        <v>58</v>
      </c>
      <c r="H11" s="91" t="s">
        <v>59</v>
      </c>
      <c r="I11" s="91">
        <v>186.91062289999999</v>
      </c>
      <c r="J11" s="92" t="s">
        <v>390</v>
      </c>
    </row>
    <row r="12" spans="1:12" s="26" customFormat="1" ht="19.5" thickBot="1" x14ac:dyDescent="0.4">
      <c r="A12" s="90" t="s">
        <v>301</v>
      </c>
      <c r="B12" s="92">
        <v>1.4E-5</v>
      </c>
      <c r="F12" s="98" t="s">
        <v>307</v>
      </c>
      <c r="G12" s="99" t="s">
        <v>308</v>
      </c>
      <c r="H12" s="99" t="s">
        <v>97</v>
      </c>
      <c r="I12" s="99">
        <v>110.05494109999999</v>
      </c>
      <c r="J12" s="100" t="s">
        <v>390</v>
      </c>
    </row>
    <row r="13" spans="1:12" s="26" customFormat="1" ht="18.75" thickBot="1" x14ac:dyDescent="0.4">
      <c r="A13" s="90" t="s">
        <v>302</v>
      </c>
      <c r="B13" s="92">
        <v>3.4200000000000002E-4</v>
      </c>
      <c r="F13" s="91"/>
      <c r="G13" s="91"/>
      <c r="H13" s="91"/>
      <c r="I13" s="91"/>
      <c r="J13" s="91"/>
      <c r="K13" s="181"/>
      <c r="L13" s="181"/>
    </row>
    <row r="14" spans="1:12" s="26" customFormat="1" ht="15.75" thickBot="1" x14ac:dyDescent="0.3">
      <c r="A14" s="239" t="s">
        <v>297</v>
      </c>
      <c r="B14" s="240"/>
      <c r="F14" s="91"/>
      <c r="G14" s="91"/>
      <c r="H14" s="91"/>
      <c r="I14" s="91"/>
      <c r="J14" s="91"/>
      <c r="K14" s="181"/>
      <c r="L14" s="181"/>
    </row>
    <row r="15" spans="1:12" s="26" customFormat="1" ht="15.75" thickBot="1" x14ac:dyDescent="0.3">
      <c r="A15" s="90" t="s">
        <v>161</v>
      </c>
      <c r="B15" s="92">
        <v>2.5299999999999999E-6</v>
      </c>
      <c r="F15" s="218" t="s">
        <v>61</v>
      </c>
      <c r="G15" s="235"/>
      <c r="H15" s="235"/>
      <c r="I15" s="235"/>
      <c r="J15" s="219"/>
      <c r="K15" s="181"/>
      <c r="L15" s="181"/>
    </row>
    <row r="16" spans="1:12" s="26" customFormat="1" ht="15.75" thickBot="1" x14ac:dyDescent="0.3">
      <c r="A16" s="90" t="s">
        <v>162</v>
      </c>
      <c r="B16" s="92">
        <v>2.25E-8</v>
      </c>
      <c r="F16" s="159" t="s">
        <v>54</v>
      </c>
      <c r="G16" s="167" t="s">
        <v>55</v>
      </c>
      <c r="H16" s="167" t="s">
        <v>3</v>
      </c>
      <c r="I16" s="167" t="s">
        <v>56</v>
      </c>
      <c r="J16" s="168" t="s">
        <v>57</v>
      </c>
      <c r="K16" s="181"/>
      <c r="L16" s="181"/>
    </row>
    <row r="17" spans="1:12" s="26" customFormat="1" ht="18" x14ac:dyDescent="0.35">
      <c r="A17" s="90" t="s">
        <v>303</v>
      </c>
      <c r="B17" s="92">
        <v>1.7500000000000002E-2</v>
      </c>
      <c r="F17" s="182" t="s">
        <v>309</v>
      </c>
      <c r="G17" s="181" t="s">
        <v>58</v>
      </c>
      <c r="H17" s="181" t="s">
        <v>59</v>
      </c>
      <c r="I17" s="181">
        <v>1.9333649000000001E-2</v>
      </c>
      <c r="J17" s="92" t="s">
        <v>391</v>
      </c>
      <c r="K17" s="181"/>
      <c r="L17" s="181"/>
    </row>
    <row r="18" spans="1:12" s="26" customFormat="1" ht="18" x14ac:dyDescent="0.35">
      <c r="A18" s="90" t="s">
        <v>39</v>
      </c>
      <c r="B18" s="92">
        <v>2.9199999999999999E-3</v>
      </c>
      <c r="F18" s="90" t="s">
        <v>66</v>
      </c>
      <c r="G18" s="91" t="s">
        <v>58</v>
      </c>
      <c r="H18" s="91" t="s">
        <v>59</v>
      </c>
      <c r="I18" s="91">
        <v>387.75160140000003</v>
      </c>
      <c r="J18" s="92" t="s">
        <v>391</v>
      </c>
    </row>
    <row r="19" spans="1:12" s="26" customFormat="1" ht="18" x14ac:dyDescent="0.35">
      <c r="A19" s="90" t="s">
        <v>304</v>
      </c>
      <c r="B19" s="92">
        <v>2.8400000000000002E-2</v>
      </c>
      <c r="F19" s="90" t="s">
        <v>67</v>
      </c>
      <c r="G19" s="91" t="s">
        <v>58</v>
      </c>
      <c r="H19" s="91" t="s">
        <v>59</v>
      </c>
      <c r="I19" s="91">
        <v>9.1326154000000007E-2</v>
      </c>
      <c r="J19" s="92" t="s">
        <v>391</v>
      </c>
    </row>
    <row r="20" spans="1:12" s="26" customFormat="1" ht="18" x14ac:dyDescent="0.35">
      <c r="A20" s="90" t="s">
        <v>305</v>
      </c>
      <c r="B20" s="92">
        <v>1.31E-3</v>
      </c>
      <c r="F20" s="90" t="s">
        <v>68</v>
      </c>
      <c r="G20" s="91" t="s">
        <v>58</v>
      </c>
      <c r="H20" s="91" t="s">
        <v>59</v>
      </c>
      <c r="I20" s="91">
        <v>6.3478299999999998E-4</v>
      </c>
      <c r="J20" s="92" t="s">
        <v>391</v>
      </c>
    </row>
    <row r="21" spans="1:12" s="26" customFormat="1" x14ac:dyDescent="0.25">
      <c r="A21" s="90" t="s">
        <v>163</v>
      </c>
      <c r="B21" s="92">
        <v>2.3499999999999999E-5</v>
      </c>
      <c r="F21" s="183" t="s">
        <v>310</v>
      </c>
      <c r="G21" s="184" t="s">
        <v>58</v>
      </c>
      <c r="H21" s="91" t="s">
        <v>59</v>
      </c>
      <c r="I21" s="181">
        <v>3.76E-6</v>
      </c>
      <c r="J21" s="92" t="s">
        <v>391</v>
      </c>
    </row>
    <row r="22" spans="1:12" s="26" customFormat="1" ht="15.75" thickBot="1" x14ac:dyDescent="0.3">
      <c r="A22" s="98" t="s">
        <v>164</v>
      </c>
      <c r="B22" s="100">
        <v>2.0699999999999998E-3</v>
      </c>
      <c r="F22" s="183" t="s">
        <v>311</v>
      </c>
      <c r="G22" s="184" t="s">
        <v>58</v>
      </c>
      <c r="H22" s="91" t="s">
        <v>59</v>
      </c>
      <c r="I22" s="181">
        <v>8.1600000000000003E-8</v>
      </c>
      <c r="J22" s="92" t="s">
        <v>391</v>
      </c>
    </row>
    <row r="23" spans="1:12" s="26" customFormat="1" ht="18.75" thickBot="1" x14ac:dyDescent="0.4">
      <c r="A23" s="185" t="s">
        <v>328</v>
      </c>
      <c r="B23" s="186">
        <v>747</v>
      </c>
      <c r="F23" s="90" t="s">
        <v>69</v>
      </c>
      <c r="G23" s="91" t="s">
        <v>58</v>
      </c>
      <c r="H23" s="91" t="s">
        <v>59</v>
      </c>
      <c r="I23" s="91">
        <v>2.6440934010000001</v>
      </c>
      <c r="J23" s="92" t="s">
        <v>391</v>
      </c>
    </row>
    <row r="24" spans="1:12" s="26" customFormat="1" ht="15.75" thickBot="1" x14ac:dyDescent="0.3">
      <c r="A24" s="69"/>
      <c r="B24" s="69"/>
      <c r="F24" s="187" t="s">
        <v>312</v>
      </c>
      <c r="G24" s="188" t="s">
        <v>313</v>
      </c>
      <c r="H24" s="188" t="s">
        <v>314</v>
      </c>
      <c r="I24" s="188">
        <v>3600</v>
      </c>
      <c r="J24" s="189" t="s">
        <v>65</v>
      </c>
    </row>
    <row r="25" spans="1:12" s="26" customFormat="1" ht="18.75" thickBot="1" x14ac:dyDescent="0.4">
      <c r="A25" s="198" t="s">
        <v>295</v>
      </c>
      <c r="B25" s="200"/>
      <c r="F25" s="90" t="s">
        <v>70</v>
      </c>
      <c r="G25" s="91" t="s">
        <v>58</v>
      </c>
      <c r="H25" s="91" t="s">
        <v>59</v>
      </c>
      <c r="I25" s="91">
        <v>0.37046418800000003</v>
      </c>
      <c r="J25" s="92" t="s">
        <v>391</v>
      </c>
    </row>
    <row r="26" spans="1:12" s="26" customFormat="1" ht="15.75" thickBot="1" x14ac:dyDescent="0.3">
      <c r="A26" s="239" t="s">
        <v>298</v>
      </c>
      <c r="B26" s="240"/>
      <c r="F26" s="183" t="s">
        <v>315</v>
      </c>
      <c r="G26" s="184" t="s">
        <v>58</v>
      </c>
      <c r="H26" s="184" t="s">
        <v>59</v>
      </c>
      <c r="I26" s="181">
        <v>2.012976E-2</v>
      </c>
      <c r="J26" s="92" t="s">
        <v>391</v>
      </c>
    </row>
    <row r="27" spans="1:12" s="26" customFormat="1" ht="18" x14ac:dyDescent="0.35">
      <c r="A27" s="90" t="s">
        <v>300</v>
      </c>
      <c r="B27" s="92">
        <v>101.38888888888889</v>
      </c>
      <c r="F27" s="90" t="s">
        <v>71</v>
      </c>
      <c r="G27" s="91" t="s">
        <v>58</v>
      </c>
      <c r="H27" s="91" t="s">
        <v>59</v>
      </c>
      <c r="I27" s="91">
        <v>6.3783709999999999E-3</v>
      </c>
      <c r="J27" s="92" t="s">
        <v>391</v>
      </c>
    </row>
    <row r="28" spans="1:12" s="26" customFormat="1" ht="18.75" thickBot="1" x14ac:dyDescent="0.4">
      <c r="A28" s="90" t="s">
        <v>301</v>
      </c>
      <c r="B28" s="92">
        <v>3.8888888888888887E-6</v>
      </c>
      <c r="F28" s="98" t="s">
        <v>72</v>
      </c>
      <c r="G28" s="99" t="s">
        <v>58</v>
      </c>
      <c r="H28" s="99" t="s">
        <v>59</v>
      </c>
      <c r="I28" s="99">
        <v>1.8927234000000001E-2</v>
      </c>
      <c r="J28" s="100" t="s">
        <v>391</v>
      </c>
    </row>
    <row r="29" spans="1:12" s="26" customFormat="1" ht="18.75" thickBot="1" x14ac:dyDescent="0.4">
      <c r="A29" s="90" t="s">
        <v>302</v>
      </c>
      <c r="B29" s="92">
        <v>9.5000000000000005E-5</v>
      </c>
      <c r="F29" s="91"/>
      <c r="G29" s="91"/>
      <c r="H29" s="91"/>
      <c r="I29" s="91"/>
      <c r="J29" s="91"/>
      <c r="K29" s="181"/>
    </row>
    <row r="30" spans="1:12" s="26" customFormat="1" ht="15.75" thickBot="1" x14ac:dyDescent="0.3">
      <c r="A30" s="239" t="s">
        <v>316</v>
      </c>
      <c r="B30" s="240"/>
    </row>
    <row r="31" spans="1:12" s="26" customFormat="1" ht="15.75" thickBot="1" x14ac:dyDescent="0.3">
      <c r="A31" s="90" t="s">
        <v>161</v>
      </c>
      <c r="B31" s="92">
        <v>7.0277777777777777E-7</v>
      </c>
    </row>
    <row r="32" spans="1:12" s="26" customFormat="1" ht="19.5" thickBot="1" x14ac:dyDescent="0.35">
      <c r="A32" s="90" t="s">
        <v>162</v>
      </c>
      <c r="B32" s="92">
        <v>6.2499999999999997E-9</v>
      </c>
      <c r="F32" s="156" t="s">
        <v>80</v>
      </c>
      <c r="G32" s="236" t="s">
        <v>56</v>
      </c>
      <c r="H32" s="238"/>
      <c r="I32" s="238"/>
    </row>
    <row r="33" spans="1:10" s="26" customFormat="1" ht="18.75" thickBot="1" x14ac:dyDescent="0.4">
      <c r="A33" s="90" t="s">
        <v>303</v>
      </c>
      <c r="B33" s="92">
        <v>4.8611111111111112E-3</v>
      </c>
      <c r="F33" s="159" t="s">
        <v>116</v>
      </c>
      <c r="G33" s="174" t="s">
        <v>81</v>
      </c>
      <c r="H33" s="174" t="s">
        <v>82</v>
      </c>
      <c r="I33" s="174" t="s">
        <v>83</v>
      </c>
      <c r="J33" s="168" t="s">
        <v>84</v>
      </c>
    </row>
    <row r="34" spans="1:10" s="26" customFormat="1" ht="17.25" x14ac:dyDescent="0.25">
      <c r="A34" s="90" t="s">
        <v>39</v>
      </c>
      <c r="B34" s="92">
        <v>8.1111111111111108E-4</v>
      </c>
      <c r="F34" s="90" t="s">
        <v>98</v>
      </c>
      <c r="G34" s="97">
        <v>0</v>
      </c>
      <c r="H34" s="97">
        <v>0</v>
      </c>
      <c r="I34" s="97">
        <v>0</v>
      </c>
      <c r="J34" s="92" t="s">
        <v>92</v>
      </c>
    </row>
    <row r="35" spans="1:10" s="26" customFormat="1" ht="18" x14ac:dyDescent="0.35">
      <c r="A35" s="90" t="s">
        <v>304</v>
      </c>
      <c r="B35" s="92">
        <v>7.8888888888888897E-3</v>
      </c>
      <c r="F35" s="90" t="s">
        <v>99</v>
      </c>
      <c r="G35" s="97">
        <v>407.94383299999998</v>
      </c>
      <c r="H35" s="97">
        <v>454.04310170000002</v>
      </c>
      <c r="I35" s="97">
        <v>578.30977849999999</v>
      </c>
      <c r="J35" s="92" t="s">
        <v>93</v>
      </c>
    </row>
    <row r="36" spans="1:10" s="26" customFormat="1" ht="18" x14ac:dyDescent="0.35">
      <c r="A36" s="90" t="s">
        <v>305</v>
      </c>
      <c r="B36" s="92">
        <v>3.6388888888888886E-4</v>
      </c>
      <c r="F36" s="90" t="s">
        <v>100</v>
      </c>
      <c r="G36" s="97">
        <v>170.4624881</v>
      </c>
      <c r="H36" s="97">
        <v>170.4624881</v>
      </c>
      <c r="I36" s="97">
        <v>170.4624881</v>
      </c>
      <c r="J36" s="92" t="s">
        <v>86</v>
      </c>
    </row>
    <row r="37" spans="1:10" s="26" customFormat="1" x14ac:dyDescent="0.25">
      <c r="A37" s="90" t="s">
        <v>163</v>
      </c>
      <c r="B37" s="92">
        <v>6.5277777777777776E-6</v>
      </c>
      <c r="F37" s="90" t="s">
        <v>101</v>
      </c>
      <c r="G37" s="97">
        <v>1.57E-6</v>
      </c>
      <c r="H37" s="97">
        <v>2.8700000000000002E-7</v>
      </c>
      <c r="I37" s="97">
        <v>2.8700000000000002E-7</v>
      </c>
      <c r="J37" s="92" t="s">
        <v>87</v>
      </c>
    </row>
    <row r="38" spans="1:10" s="26" customFormat="1" ht="15.75" thickBot="1" x14ac:dyDescent="0.3">
      <c r="A38" s="98" t="s">
        <v>164</v>
      </c>
      <c r="B38" s="92">
        <v>5.7499999999999988E-4</v>
      </c>
      <c r="F38" s="90" t="s">
        <v>102</v>
      </c>
      <c r="G38" s="97">
        <v>0</v>
      </c>
      <c r="H38" s="97">
        <v>0</v>
      </c>
      <c r="I38" s="97">
        <v>0</v>
      </c>
      <c r="J38" s="92" t="s">
        <v>88</v>
      </c>
    </row>
    <row r="39" spans="1:10" s="26" customFormat="1" ht="15.75" thickBot="1" x14ac:dyDescent="0.3">
      <c r="A39" s="185" t="s">
        <v>328</v>
      </c>
      <c r="B39" s="124">
        <v>0.20749999999999999</v>
      </c>
      <c r="F39" s="90" t="s">
        <v>103</v>
      </c>
      <c r="G39" s="97">
        <v>0.18678903899999999</v>
      </c>
      <c r="H39" s="97">
        <v>0.10160227600000001</v>
      </c>
      <c r="I39" s="97">
        <v>5.8606890000000002E-2</v>
      </c>
      <c r="J39" s="92" t="s">
        <v>87</v>
      </c>
    </row>
    <row r="40" spans="1:10" s="26" customFormat="1" ht="15" customHeight="1" x14ac:dyDescent="0.25">
      <c r="F40" s="90" t="s">
        <v>104</v>
      </c>
      <c r="G40" s="97">
        <v>0</v>
      </c>
      <c r="H40" s="97">
        <v>0</v>
      </c>
      <c r="I40" s="97">
        <v>0</v>
      </c>
      <c r="J40" s="92" t="s">
        <v>94</v>
      </c>
    </row>
    <row r="41" spans="1:10" s="26" customFormat="1" x14ac:dyDescent="0.25">
      <c r="F41" s="90" t="s">
        <v>105</v>
      </c>
      <c r="G41" s="97">
        <v>6.9499999999999996E-3</v>
      </c>
      <c r="H41" s="97">
        <v>5.4200000000000003E-5</v>
      </c>
      <c r="I41" s="97">
        <v>5.4200000000000003E-5</v>
      </c>
      <c r="J41" s="92" t="s">
        <v>87</v>
      </c>
    </row>
    <row r="42" spans="1:10" s="26" customFormat="1" x14ac:dyDescent="0.25">
      <c r="F42" s="90" t="s">
        <v>400</v>
      </c>
      <c r="G42" s="97">
        <v>1.6189753000000001E-2</v>
      </c>
      <c r="H42" s="97">
        <v>1.6189753000000001E-2</v>
      </c>
      <c r="I42" s="97">
        <v>1.6189753000000001E-2</v>
      </c>
      <c r="J42" s="92" t="s">
        <v>89</v>
      </c>
    </row>
    <row r="43" spans="1:10" s="26" customFormat="1" x14ac:dyDescent="0.25">
      <c r="F43" s="90" t="s">
        <v>401</v>
      </c>
      <c r="G43" s="97">
        <v>0</v>
      </c>
      <c r="H43" s="97">
        <v>0</v>
      </c>
      <c r="I43" s="97">
        <v>0</v>
      </c>
      <c r="J43" s="92" t="s">
        <v>90</v>
      </c>
    </row>
    <row r="44" spans="1:10" s="26" customFormat="1" ht="17.25" x14ac:dyDescent="0.25">
      <c r="F44" s="90" t="s">
        <v>108</v>
      </c>
      <c r="G44" s="97">
        <v>0</v>
      </c>
      <c r="H44" s="97">
        <v>0</v>
      </c>
      <c r="I44" s="97">
        <v>0</v>
      </c>
      <c r="J44" s="92" t="s">
        <v>92</v>
      </c>
    </row>
    <row r="45" spans="1:10" s="26" customFormat="1" x14ac:dyDescent="0.25">
      <c r="F45" s="90" t="s">
        <v>109</v>
      </c>
      <c r="G45" s="97">
        <v>0</v>
      </c>
      <c r="H45" s="97">
        <v>0</v>
      </c>
      <c r="I45" s="97">
        <v>0</v>
      </c>
      <c r="J45" s="92" t="s">
        <v>91</v>
      </c>
    </row>
    <row r="46" spans="1:10" s="26" customFormat="1" ht="18" x14ac:dyDescent="0.35">
      <c r="F46" s="90" t="s">
        <v>110</v>
      </c>
      <c r="G46" s="97">
        <v>9.7852706999999997E-2</v>
      </c>
      <c r="H46" s="97">
        <v>9.7852706999999997E-2</v>
      </c>
      <c r="I46" s="97">
        <v>9.7852706999999997E-2</v>
      </c>
      <c r="J46" s="92" t="s">
        <v>95</v>
      </c>
    </row>
    <row r="47" spans="1:10" s="26" customFormat="1" x14ac:dyDescent="0.25">
      <c r="F47" s="90" t="s">
        <v>111</v>
      </c>
      <c r="G47" s="97">
        <v>0.42309167600000003</v>
      </c>
      <c r="H47" s="97">
        <v>0.42309167600000003</v>
      </c>
      <c r="I47" s="97">
        <v>0.42309167600000003</v>
      </c>
      <c r="J47" s="92" t="s">
        <v>85</v>
      </c>
    </row>
    <row r="48" spans="1:10" s="26" customFormat="1" ht="18" x14ac:dyDescent="0.35">
      <c r="F48" s="90" t="s">
        <v>112</v>
      </c>
      <c r="G48" s="97">
        <v>0.33783105200000002</v>
      </c>
      <c r="H48" s="97">
        <v>0.27375461899999998</v>
      </c>
      <c r="I48" s="97">
        <v>0.23892864699999999</v>
      </c>
      <c r="J48" s="92" t="s">
        <v>96</v>
      </c>
    </row>
    <row r="49" spans="6:10" s="26" customFormat="1" x14ac:dyDescent="0.25">
      <c r="F49" s="90" t="s">
        <v>113</v>
      </c>
      <c r="G49" s="97">
        <v>1.7200000000000001E-4</v>
      </c>
      <c r="H49" s="97">
        <v>8.6100000000000006E-6</v>
      </c>
      <c r="I49" s="97">
        <v>8.6100000000000006E-6</v>
      </c>
      <c r="J49" s="92" t="s">
        <v>87</v>
      </c>
    </row>
    <row r="50" spans="6:10" s="26" customFormat="1" ht="17.25" x14ac:dyDescent="0.25">
      <c r="F50" s="90" t="s">
        <v>114</v>
      </c>
      <c r="G50" s="97">
        <v>0</v>
      </c>
      <c r="H50" s="97">
        <v>0</v>
      </c>
      <c r="I50" s="97">
        <v>0</v>
      </c>
      <c r="J50" s="92" t="s">
        <v>92</v>
      </c>
    </row>
    <row r="51" spans="6:10" s="26" customFormat="1" ht="18" thickBot="1" x14ac:dyDescent="0.3">
      <c r="F51" s="98" t="s">
        <v>115</v>
      </c>
      <c r="G51" s="176">
        <v>110.05494109999999</v>
      </c>
      <c r="H51" s="176">
        <v>110.05494109999999</v>
      </c>
      <c r="I51" s="176">
        <v>110.05494109999999</v>
      </c>
      <c r="J51" s="100" t="s">
        <v>97</v>
      </c>
    </row>
    <row r="52" spans="6:10" s="26" customFormat="1" x14ac:dyDescent="0.25"/>
    <row r="53" spans="6:10" s="26" customFormat="1" x14ac:dyDescent="0.25"/>
    <row r="54" spans="6:10" s="26" customFormat="1" ht="15.75" thickBot="1" x14ac:dyDescent="0.3"/>
    <row r="55" spans="6:10" s="26" customFormat="1" ht="19.5" thickBot="1" x14ac:dyDescent="0.35">
      <c r="F55" s="156" t="s">
        <v>117</v>
      </c>
      <c r="G55" s="218" t="s">
        <v>56</v>
      </c>
      <c r="H55" s="235"/>
      <c r="I55" s="235"/>
    </row>
    <row r="56" spans="6:10" s="26" customFormat="1" ht="15.75" thickBot="1" x14ac:dyDescent="0.3">
      <c r="F56" s="159" t="s">
        <v>118</v>
      </c>
      <c r="G56" s="174" t="s">
        <v>81</v>
      </c>
      <c r="H56" s="174" t="s">
        <v>82</v>
      </c>
      <c r="I56" s="174" t="s">
        <v>83</v>
      </c>
      <c r="J56" s="168" t="s">
        <v>84</v>
      </c>
    </row>
    <row r="57" spans="6:10" s="26" customFormat="1" x14ac:dyDescent="0.25">
      <c r="F57" s="85" t="s">
        <v>138</v>
      </c>
      <c r="G57" s="190">
        <v>0</v>
      </c>
      <c r="H57" s="190">
        <v>0</v>
      </c>
      <c r="I57" s="190">
        <v>0</v>
      </c>
      <c r="J57" s="87" t="s">
        <v>139</v>
      </c>
    </row>
    <row r="58" spans="6:10" s="26" customFormat="1" x14ac:dyDescent="0.25">
      <c r="F58" s="90" t="s">
        <v>137</v>
      </c>
      <c r="G58" s="97">
        <v>1.231218578</v>
      </c>
      <c r="H58" s="97">
        <v>1.5703708009999999</v>
      </c>
      <c r="I58" s="97">
        <v>2.29</v>
      </c>
      <c r="J58" s="92" t="s">
        <v>139</v>
      </c>
    </row>
    <row r="59" spans="6:10" s="26" customFormat="1" x14ac:dyDescent="0.25">
      <c r="F59" s="90" t="s">
        <v>136</v>
      </c>
      <c r="G59" s="97">
        <v>2.18495E-10</v>
      </c>
      <c r="H59" s="97">
        <v>1.07604E-10</v>
      </c>
      <c r="I59" s="97">
        <v>1.2334099999999999E-10</v>
      </c>
      <c r="J59" s="92" t="s">
        <v>139</v>
      </c>
    </row>
    <row r="60" spans="6:10" s="26" customFormat="1" x14ac:dyDescent="0.25">
      <c r="F60" s="90" t="s">
        <v>135</v>
      </c>
      <c r="G60" s="97">
        <v>0</v>
      </c>
      <c r="H60" s="97">
        <v>0</v>
      </c>
      <c r="I60" s="97">
        <v>0</v>
      </c>
      <c r="J60" s="92" t="s">
        <v>139</v>
      </c>
    </row>
    <row r="61" spans="6:10" s="26" customFormat="1" x14ac:dyDescent="0.25">
      <c r="F61" s="90" t="s">
        <v>134</v>
      </c>
      <c r="G61" s="97">
        <v>1.97483E-7</v>
      </c>
      <c r="H61" s="97">
        <v>4.1619199999999996E-9</v>
      </c>
      <c r="I61" s="97">
        <v>4.7706E-9</v>
      </c>
      <c r="J61" s="92" t="s">
        <v>139</v>
      </c>
    </row>
    <row r="62" spans="6:10" s="26" customFormat="1" x14ac:dyDescent="0.25">
      <c r="F62" s="90" t="s">
        <v>133</v>
      </c>
      <c r="G62" s="97">
        <v>0</v>
      </c>
      <c r="H62" s="97">
        <v>0</v>
      </c>
      <c r="I62" s="97">
        <v>0</v>
      </c>
      <c r="J62" s="92" t="s">
        <v>139</v>
      </c>
    </row>
    <row r="63" spans="6:10" s="26" customFormat="1" x14ac:dyDescent="0.25">
      <c r="F63" s="90" t="s">
        <v>132</v>
      </c>
      <c r="G63" s="97">
        <v>7.7450499999999999E-4</v>
      </c>
      <c r="H63" s="97">
        <v>6.9259599999999997E-4</v>
      </c>
      <c r="I63" s="97">
        <v>1.81347E-4</v>
      </c>
      <c r="J63" s="92" t="s">
        <v>139</v>
      </c>
    </row>
    <row r="64" spans="6:10" s="26" customFormat="1" x14ac:dyDescent="0.25">
      <c r="F64" s="90" t="s">
        <v>131</v>
      </c>
      <c r="G64" s="97">
        <v>4.1674000000000001E-6</v>
      </c>
      <c r="H64" s="97">
        <v>5.6548400000000001E-7</v>
      </c>
      <c r="I64" s="97">
        <v>6.4818600000000003E-7</v>
      </c>
      <c r="J64" s="92" t="s">
        <v>139</v>
      </c>
    </row>
    <row r="65" spans="6:10" s="26" customFormat="1" x14ac:dyDescent="0.25">
      <c r="F65" s="177" t="s">
        <v>130</v>
      </c>
      <c r="G65" s="178">
        <v>1.231997448</v>
      </c>
      <c r="H65" s="178">
        <v>1.571063967</v>
      </c>
      <c r="I65" s="178">
        <v>2.292870298</v>
      </c>
      <c r="J65" s="179" t="s">
        <v>139</v>
      </c>
    </row>
    <row r="66" spans="6:10" s="26" customFormat="1" x14ac:dyDescent="0.25">
      <c r="F66" s="90" t="s">
        <v>129</v>
      </c>
      <c r="G66" s="97">
        <v>0</v>
      </c>
      <c r="H66" s="97">
        <v>0</v>
      </c>
      <c r="I66" s="97">
        <v>0</v>
      </c>
      <c r="J66" s="92" t="s">
        <v>139</v>
      </c>
    </row>
    <row r="67" spans="6:10" s="26" customFormat="1" x14ac:dyDescent="0.25">
      <c r="F67" s="90" t="s">
        <v>128</v>
      </c>
      <c r="G67" s="97">
        <v>23.96456659</v>
      </c>
      <c r="H67" s="97">
        <v>18.83438052</v>
      </c>
      <c r="I67" s="97">
        <v>18.399999999999999</v>
      </c>
      <c r="J67" s="92" t="s">
        <v>139</v>
      </c>
    </row>
    <row r="68" spans="6:10" s="26" customFormat="1" x14ac:dyDescent="0.25">
      <c r="F68" s="90" t="s">
        <v>127</v>
      </c>
      <c r="G68" s="97">
        <v>2.1883229999999998E-3</v>
      </c>
      <c r="H68" s="97">
        <v>2.1073060000000002E-3</v>
      </c>
      <c r="I68" s="97">
        <v>1.093995E-3</v>
      </c>
      <c r="J68" s="92" t="s">
        <v>139</v>
      </c>
    </row>
    <row r="69" spans="6:10" s="26" customFormat="1" x14ac:dyDescent="0.25">
      <c r="F69" s="90" t="s">
        <v>126</v>
      </c>
      <c r="G69" s="97">
        <v>0</v>
      </c>
      <c r="H69" s="97">
        <v>0</v>
      </c>
      <c r="I69" s="97">
        <v>0</v>
      </c>
      <c r="J69" s="92" t="s">
        <v>139</v>
      </c>
    </row>
    <row r="70" spans="6:10" s="26" customFormat="1" x14ac:dyDescent="0.25">
      <c r="F70" s="90" t="s">
        <v>125</v>
      </c>
      <c r="G70" s="97">
        <v>0</v>
      </c>
      <c r="H70" s="97">
        <v>0</v>
      </c>
      <c r="I70" s="97">
        <v>0</v>
      </c>
      <c r="J70" s="92" t="s">
        <v>139</v>
      </c>
    </row>
    <row r="71" spans="6:10" s="26" customFormat="1" x14ac:dyDescent="0.25">
      <c r="F71" s="90" t="s">
        <v>124</v>
      </c>
      <c r="G71" s="97">
        <v>0.42580257300000002</v>
      </c>
      <c r="H71" s="97">
        <v>0.75382825799999997</v>
      </c>
      <c r="I71" s="97">
        <v>0.67844543300000004</v>
      </c>
      <c r="J71" s="92" t="s">
        <v>139</v>
      </c>
    </row>
    <row r="72" spans="6:10" s="26" customFormat="1" x14ac:dyDescent="0.25">
      <c r="F72" s="90" t="s">
        <v>123</v>
      </c>
      <c r="G72" s="97">
        <v>2.7616000000000001E-4</v>
      </c>
      <c r="H72" s="97">
        <v>4.88906E-4</v>
      </c>
      <c r="I72" s="97">
        <v>4.4001499999999998E-4</v>
      </c>
      <c r="J72" s="92" t="s">
        <v>139</v>
      </c>
    </row>
    <row r="73" spans="6:10" s="26" customFormat="1" x14ac:dyDescent="0.25">
      <c r="F73" s="177" t="s">
        <v>122</v>
      </c>
      <c r="G73" s="178">
        <v>24.39283365</v>
      </c>
      <c r="H73" s="178">
        <v>19.590804989999999</v>
      </c>
      <c r="I73" s="178">
        <v>19.031676409999999</v>
      </c>
      <c r="J73" s="179" t="s">
        <v>139</v>
      </c>
    </row>
    <row r="74" spans="6:10" s="26" customFormat="1" x14ac:dyDescent="0.25">
      <c r="F74" s="90" t="s">
        <v>121</v>
      </c>
      <c r="G74" s="97">
        <v>23.024329170000001</v>
      </c>
      <c r="H74" s="97">
        <v>23.024329170000001</v>
      </c>
      <c r="I74" s="97">
        <v>17.899999999999999</v>
      </c>
      <c r="J74" s="92" t="s">
        <v>139</v>
      </c>
    </row>
    <row r="75" spans="6:10" s="26" customFormat="1" x14ac:dyDescent="0.25">
      <c r="F75" s="90" t="s">
        <v>120</v>
      </c>
      <c r="G75" s="97">
        <v>0</v>
      </c>
      <c r="H75" s="97">
        <v>0</v>
      </c>
      <c r="I75" s="97">
        <v>0</v>
      </c>
      <c r="J75" s="92" t="s">
        <v>139</v>
      </c>
    </row>
    <row r="76" spans="6:10" s="26" customFormat="1" x14ac:dyDescent="0.25">
      <c r="F76" s="177" t="s">
        <v>119</v>
      </c>
      <c r="G76" s="178">
        <v>23.024329170000001</v>
      </c>
      <c r="H76" s="178">
        <v>23.024329170000001</v>
      </c>
      <c r="I76" s="178">
        <v>17.896448750000001</v>
      </c>
      <c r="J76" s="179" t="s">
        <v>139</v>
      </c>
    </row>
    <row r="77" spans="6:10" s="26" customFormat="1" ht="15.75" thickBot="1" x14ac:dyDescent="0.3">
      <c r="F77" s="169" t="s">
        <v>28</v>
      </c>
      <c r="G77" s="180">
        <v>48.649160270000003</v>
      </c>
      <c r="H77" s="180">
        <v>44.186198130000001</v>
      </c>
      <c r="I77" s="180">
        <v>39.220995469999998</v>
      </c>
      <c r="J77" s="170" t="s">
        <v>139</v>
      </c>
    </row>
  </sheetData>
  <mergeCells count="11">
    <mergeCell ref="A1:D3"/>
    <mergeCell ref="F9:J9"/>
    <mergeCell ref="F15:J15"/>
    <mergeCell ref="G32:I32"/>
    <mergeCell ref="G55:I55"/>
    <mergeCell ref="A30:B30"/>
    <mergeCell ref="A9:B9"/>
    <mergeCell ref="A25:B25"/>
    <mergeCell ref="A26:B26"/>
    <mergeCell ref="A14:B14"/>
    <mergeCell ref="A10:B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sheetPr>
  <dimension ref="A1:S86"/>
  <sheetViews>
    <sheetView showGridLines="0" zoomScaleNormal="100" workbookViewId="0">
      <selection sqref="A1:D3"/>
    </sheetView>
  </sheetViews>
  <sheetFormatPr defaultRowHeight="15" x14ac:dyDescent="0.25"/>
  <cols>
    <col min="1" max="1" width="28.7109375" style="8" customWidth="1"/>
    <col min="2" max="2" width="24.85546875" style="8" customWidth="1"/>
    <col min="3" max="3" width="22.140625" style="8" customWidth="1"/>
    <col min="4" max="5" width="9.140625" style="8"/>
    <col min="6" max="6" width="49.5703125" style="8" customWidth="1"/>
    <col min="7" max="8" width="16.140625" style="8" customWidth="1"/>
    <col min="9" max="9" width="14.42578125" style="8" bestFit="1" customWidth="1"/>
    <col min="10" max="10" width="20" style="8" bestFit="1" customWidth="1"/>
    <col min="11" max="16384" width="9.140625" style="8"/>
  </cols>
  <sheetData>
    <row r="1" spans="1:19" ht="15" customHeight="1" x14ac:dyDescent="0.25">
      <c r="A1" s="217" t="s">
        <v>374</v>
      </c>
      <c r="B1" s="217"/>
      <c r="C1" s="217"/>
      <c r="D1" s="217"/>
    </row>
    <row r="2" spans="1:19" ht="15" customHeight="1" x14ac:dyDescent="0.25">
      <c r="A2" s="217"/>
      <c r="B2" s="217"/>
      <c r="C2" s="217"/>
      <c r="D2" s="217"/>
    </row>
    <row r="3" spans="1:19" x14ac:dyDescent="0.25">
      <c r="A3" s="217"/>
      <c r="B3" s="217"/>
      <c r="C3" s="217"/>
      <c r="D3" s="217"/>
    </row>
    <row r="4" spans="1:19" ht="15.75" thickBot="1" x14ac:dyDescent="0.3"/>
    <row r="5" spans="1:19" ht="18.75" x14ac:dyDescent="0.3">
      <c r="A5" s="41" t="s">
        <v>299</v>
      </c>
      <c r="B5" s="43">
        <v>0.46700000000000003</v>
      </c>
      <c r="G5" s="1"/>
      <c r="H5" s="1"/>
    </row>
    <row r="6" spans="1:19" ht="18.75" x14ac:dyDescent="0.3">
      <c r="A6" s="24" t="s">
        <v>370</v>
      </c>
      <c r="B6" s="44" t="s">
        <v>371</v>
      </c>
      <c r="G6" s="1"/>
      <c r="H6" s="1"/>
    </row>
    <row r="7" spans="1:19" ht="19.5" thickBot="1" x14ac:dyDescent="0.35">
      <c r="A7" s="42" t="s">
        <v>372</v>
      </c>
      <c r="B7" s="45" t="s">
        <v>373</v>
      </c>
      <c r="G7" s="1"/>
      <c r="H7" s="1"/>
    </row>
    <row r="8" spans="1:19" ht="19.5" thickBot="1" x14ac:dyDescent="0.35">
      <c r="A8" s="24"/>
      <c r="B8" s="25"/>
      <c r="F8" s="1" t="s">
        <v>53</v>
      </c>
      <c r="G8" s="1"/>
      <c r="H8" s="1"/>
    </row>
    <row r="9" spans="1:19" ht="15.75" thickBot="1" x14ac:dyDescent="0.3">
      <c r="A9" s="198" t="s">
        <v>295</v>
      </c>
      <c r="B9" s="200"/>
      <c r="C9" s="26"/>
      <c r="D9" s="26"/>
      <c r="E9" s="26"/>
      <c r="F9" s="218" t="s">
        <v>60</v>
      </c>
      <c r="G9" s="235"/>
      <c r="H9" s="235"/>
      <c r="I9" s="235"/>
      <c r="J9" s="219"/>
      <c r="K9" s="26"/>
      <c r="L9" s="26"/>
      <c r="M9" s="26"/>
      <c r="N9" s="26"/>
      <c r="O9" s="26"/>
      <c r="P9" s="26"/>
      <c r="Q9" s="26"/>
      <c r="R9" s="26"/>
      <c r="S9" s="26"/>
    </row>
    <row r="10" spans="1:19" ht="15.75" thickBot="1" x14ac:dyDescent="0.3">
      <c r="A10" s="239" t="s">
        <v>296</v>
      </c>
      <c r="B10" s="240"/>
      <c r="C10" s="26"/>
      <c r="D10" s="26"/>
      <c r="E10" s="26"/>
      <c r="F10" s="159" t="s">
        <v>54</v>
      </c>
      <c r="G10" s="167" t="s">
        <v>55</v>
      </c>
      <c r="H10" s="167" t="s">
        <v>3</v>
      </c>
      <c r="I10" s="167" t="s">
        <v>56</v>
      </c>
      <c r="J10" s="168" t="s">
        <v>57</v>
      </c>
      <c r="K10" s="26"/>
      <c r="L10" s="26"/>
      <c r="M10" s="26"/>
      <c r="N10" s="26"/>
      <c r="O10" s="26"/>
      <c r="P10" s="26"/>
      <c r="Q10" s="26"/>
      <c r="R10" s="26"/>
      <c r="S10" s="26"/>
    </row>
    <row r="11" spans="1:19" ht="18" x14ac:dyDescent="0.35">
      <c r="A11" s="90" t="s">
        <v>300</v>
      </c>
      <c r="B11" s="92">
        <v>393</v>
      </c>
      <c r="C11" s="26"/>
      <c r="D11" s="26"/>
      <c r="E11" s="26"/>
      <c r="F11" s="90" t="s">
        <v>306</v>
      </c>
      <c r="G11" s="91" t="s">
        <v>58</v>
      </c>
      <c r="H11" s="91" t="s">
        <v>59</v>
      </c>
      <c r="I11" s="91">
        <v>200.985218</v>
      </c>
      <c r="J11" s="92" t="s">
        <v>390</v>
      </c>
      <c r="K11" s="26"/>
      <c r="L11" s="26"/>
      <c r="M11" s="26"/>
      <c r="N11" s="26"/>
      <c r="O11" s="26"/>
      <c r="P11" s="26"/>
      <c r="Q11" s="26"/>
      <c r="R11" s="26"/>
      <c r="S11" s="26"/>
    </row>
    <row r="12" spans="1:19" ht="19.5" thickBot="1" x14ac:dyDescent="0.4">
      <c r="A12" s="90" t="s">
        <v>301</v>
      </c>
      <c r="B12" s="92">
        <v>1.5E-5</v>
      </c>
      <c r="C12" s="26"/>
      <c r="D12" s="26"/>
      <c r="E12" s="26"/>
      <c r="F12" s="98" t="s">
        <v>307</v>
      </c>
      <c r="G12" s="99" t="s">
        <v>308</v>
      </c>
      <c r="H12" s="99" t="s">
        <v>97</v>
      </c>
      <c r="I12" s="99">
        <v>118.34146680000001</v>
      </c>
      <c r="J12" s="100" t="s">
        <v>390</v>
      </c>
      <c r="K12" s="26"/>
      <c r="L12" s="26"/>
      <c r="M12" s="26"/>
      <c r="N12" s="26"/>
      <c r="O12" s="26"/>
      <c r="P12" s="26"/>
      <c r="Q12" s="26"/>
      <c r="R12" s="26"/>
      <c r="S12" s="26"/>
    </row>
    <row r="13" spans="1:19" ht="18.75" thickBot="1" x14ac:dyDescent="0.4">
      <c r="A13" s="90" t="s">
        <v>302</v>
      </c>
      <c r="B13" s="92">
        <v>3.68E-4</v>
      </c>
      <c r="C13" s="26"/>
      <c r="D13" s="26"/>
      <c r="E13" s="26"/>
      <c r="F13" s="91"/>
      <c r="G13" s="91"/>
      <c r="H13" s="91"/>
      <c r="I13" s="91"/>
      <c r="J13" s="91"/>
      <c r="K13" s="181"/>
      <c r="L13" s="181"/>
      <c r="M13" s="26"/>
      <c r="N13" s="26"/>
      <c r="O13" s="26"/>
      <c r="P13" s="26"/>
      <c r="Q13" s="26"/>
      <c r="R13" s="26"/>
      <c r="S13" s="26"/>
    </row>
    <row r="14" spans="1:19" ht="15.75" thickBot="1" x14ac:dyDescent="0.3">
      <c r="A14" s="239" t="s">
        <v>297</v>
      </c>
      <c r="B14" s="240"/>
      <c r="C14" s="26"/>
      <c r="D14" s="26"/>
      <c r="E14" s="26"/>
      <c r="F14" s="91"/>
      <c r="G14" s="91"/>
      <c r="H14" s="91"/>
      <c r="I14" s="91"/>
      <c r="J14" s="91"/>
      <c r="K14" s="181"/>
      <c r="L14" s="181"/>
      <c r="M14" s="26"/>
      <c r="N14" s="26"/>
      <c r="O14" s="26"/>
      <c r="P14" s="26"/>
      <c r="Q14" s="26"/>
      <c r="R14" s="26"/>
      <c r="S14" s="26"/>
    </row>
    <row r="15" spans="1:19" ht="15.75" thickBot="1" x14ac:dyDescent="0.3">
      <c r="A15" s="90" t="s">
        <v>161</v>
      </c>
      <c r="B15" s="92">
        <v>2.7199999999999998E-6</v>
      </c>
      <c r="C15" s="26"/>
      <c r="D15" s="26"/>
      <c r="E15" s="26"/>
      <c r="F15" s="218" t="s">
        <v>61</v>
      </c>
      <c r="G15" s="235"/>
      <c r="H15" s="235"/>
      <c r="I15" s="235"/>
      <c r="J15" s="219"/>
      <c r="K15" s="181"/>
      <c r="L15" s="181"/>
      <c r="M15" s="26"/>
      <c r="N15" s="26"/>
      <c r="O15" s="26"/>
      <c r="P15" s="26"/>
      <c r="Q15" s="26"/>
      <c r="R15" s="26"/>
      <c r="S15" s="26"/>
    </row>
    <row r="16" spans="1:19" ht="15.75" thickBot="1" x14ac:dyDescent="0.3">
      <c r="A16" s="90" t="s">
        <v>162</v>
      </c>
      <c r="B16" s="92">
        <v>2.4200000000000002E-8</v>
      </c>
      <c r="C16" s="26"/>
      <c r="D16" s="26"/>
      <c r="E16" s="26"/>
      <c r="F16" s="159" t="s">
        <v>54</v>
      </c>
      <c r="G16" s="167" t="s">
        <v>55</v>
      </c>
      <c r="H16" s="167" t="s">
        <v>3</v>
      </c>
      <c r="I16" s="167" t="s">
        <v>56</v>
      </c>
      <c r="J16" s="168" t="s">
        <v>57</v>
      </c>
      <c r="K16" s="181"/>
      <c r="L16" s="181"/>
      <c r="M16" s="26"/>
      <c r="N16" s="26"/>
      <c r="O16" s="26"/>
      <c r="P16" s="26"/>
      <c r="Q16" s="26"/>
      <c r="R16" s="26"/>
      <c r="S16" s="26"/>
    </row>
    <row r="17" spans="1:19" ht="18" x14ac:dyDescent="0.35">
      <c r="A17" s="90" t="s">
        <v>303</v>
      </c>
      <c r="B17" s="92">
        <v>1.8800000000000001E-2</v>
      </c>
      <c r="C17" s="26"/>
      <c r="D17" s="26"/>
      <c r="E17" s="26"/>
      <c r="F17" s="182" t="s">
        <v>309</v>
      </c>
      <c r="G17" s="181" t="s">
        <v>58</v>
      </c>
      <c r="H17" s="181" t="s">
        <v>59</v>
      </c>
      <c r="I17" s="181">
        <v>2.0776025E-2</v>
      </c>
      <c r="J17" s="92" t="s">
        <v>391</v>
      </c>
      <c r="K17" s="181"/>
      <c r="L17" s="181"/>
      <c r="M17" s="26"/>
      <c r="N17" s="26"/>
      <c r="O17" s="26"/>
      <c r="P17" s="26"/>
      <c r="Q17" s="26"/>
      <c r="R17" s="26"/>
      <c r="S17" s="26"/>
    </row>
    <row r="18" spans="1:19" ht="18" x14ac:dyDescent="0.35">
      <c r="A18" s="90" t="s">
        <v>39</v>
      </c>
      <c r="B18" s="92">
        <v>3.14E-3</v>
      </c>
      <c r="C18" s="26"/>
      <c r="D18" s="26"/>
      <c r="E18" s="26"/>
      <c r="F18" s="90" t="s">
        <v>66</v>
      </c>
      <c r="G18" s="91" t="s">
        <v>58</v>
      </c>
      <c r="H18" s="91" t="s">
        <v>59</v>
      </c>
      <c r="I18" s="91">
        <v>417.46482450000002</v>
      </c>
      <c r="J18" s="92" t="s">
        <v>391</v>
      </c>
      <c r="K18" s="26"/>
      <c r="L18" s="26"/>
      <c r="M18" s="26"/>
      <c r="N18" s="26"/>
      <c r="O18" s="26"/>
      <c r="P18" s="26"/>
      <c r="Q18" s="26"/>
      <c r="R18" s="26"/>
      <c r="S18" s="26"/>
    </row>
    <row r="19" spans="1:19" ht="18" x14ac:dyDescent="0.35">
      <c r="A19" s="90" t="s">
        <v>304</v>
      </c>
      <c r="B19" s="92">
        <v>3.0499999999999999E-2</v>
      </c>
      <c r="C19" s="26"/>
      <c r="D19" s="26"/>
      <c r="E19" s="26"/>
      <c r="F19" s="90" t="s">
        <v>67</v>
      </c>
      <c r="G19" s="91" t="s">
        <v>58</v>
      </c>
      <c r="H19" s="91" t="s">
        <v>59</v>
      </c>
      <c r="I19" s="91">
        <v>9.8203673000000005E-2</v>
      </c>
      <c r="J19" s="92" t="s">
        <v>391</v>
      </c>
      <c r="K19" s="26"/>
      <c r="L19" s="26"/>
      <c r="M19" s="26"/>
      <c r="N19" s="26"/>
      <c r="O19" s="26"/>
      <c r="P19" s="26"/>
      <c r="Q19" s="26"/>
      <c r="R19" s="26"/>
      <c r="S19" s="26"/>
    </row>
    <row r="20" spans="1:19" ht="18" x14ac:dyDescent="0.35">
      <c r="A20" s="90" t="s">
        <v>305</v>
      </c>
      <c r="B20" s="92">
        <v>1.41E-3</v>
      </c>
      <c r="C20" s="26"/>
      <c r="D20" s="26"/>
      <c r="E20" s="26"/>
      <c r="F20" s="90" t="s">
        <v>68</v>
      </c>
      <c r="G20" s="91" t="s">
        <v>58</v>
      </c>
      <c r="H20" s="91" t="s">
        <v>59</v>
      </c>
      <c r="I20" s="91">
        <v>6.8252899999999997E-4</v>
      </c>
      <c r="J20" s="92" t="s">
        <v>391</v>
      </c>
      <c r="K20" s="26"/>
      <c r="L20" s="26"/>
      <c r="M20" s="26"/>
      <c r="N20" s="26"/>
      <c r="O20" s="26"/>
      <c r="P20" s="26"/>
      <c r="Q20" s="26"/>
      <c r="R20" s="26"/>
      <c r="S20" s="26"/>
    </row>
    <row r="21" spans="1:19" x14ac:dyDescent="0.25">
      <c r="A21" s="90" t="s">
        <v>163</v>
      </c>
      <c r="B21" s="92">
        <v>2.5299999999999998E-5</v>
      </c>
      <c r="C21" s="26"/>
      <c r="D21" s="26"/>
      <c r="E21" s="26"/>
      <c r="F21" s="183" t="s">
        <v>310</v>
      </c>
      <c r="G21" s="184" t="s">
        <v>58</v>
      </c>
      <c r="H21" s="91" t="s">
        <v>59</v>
      </c>
      <c r="I21" s="181">
        <v>4.0400000000000003E-6</v>
      </c>
      <c r="J21" s="92" t="s">
        <v>391</v>
      </c>
      <c r="K21" s="26"/>
      <c r="L21" s="26"/>
      <c r="M21" s="26"/>
      <c r="N21" s="26"/>
      <c r="O21" s="26"/>
      <c r="P21" s="26"/>
      <c r="Q21" s="26"/>
      <c r="R21" s="26"/>
      <c r="S21" s="26"/>
    </row>
    <row r="22" spans="1:19" ht="15.75" thickBot="1" x14ac:dyDescent="0.3">
      <c r="A22" s="98" t="s">
        <v>164</v>
      </c>
      <c r="B22" s="100">
        <v>2.2200000000000002E-3</v>
      </c>
      <c r="C22" s="26"/>
      <c r="D22" s="26"/>
      <c r="E22" s="26"/>
      <c r="F22" s="183" t="s">
        <v>311</v>
      </c>
      <c r="G22" s="184" t="s">
        <v>58</v>
      </c>
      <c r="H22" s="91" t="s">
        <v>59</v>
      </c>
      <c r="I22" s="181">
        <v>8.7699999999999998E-8</v>
      </c>
      <c r="J22" s="92" t="s">
        <v>391</v>
      </c>
      <c r="K22" s="26"/>
      <c r="L22" s="26"/>
      <c r="M22" s="26"/>
      <c r="N22" s="26"/>
      <c r="O22" s="26"/>
      <c r="P22" s="26"/>
      <c r="Q22" s="26"/>
      <c r="R22" s="26"/>
      <c r="S22" s="26"/>
    </row>
    <row r="23" spans="1:19" ht="18.75" thickBot="1" x14ac:dyDescent="0.4">
      <c r="A23" s="185" t="s">
        <v>328</v>
      </c>
      <c r="B23" s="186">
        <v>803</v>
      </c>
      <c r="C23" s="26"/>
      <c r="D23" s="26"/>
      <c r="E23" s="26"/>
      <c r="F23" s="90" t="s">
        <v>69</v>
      </c>
      <c r="G23" s="91" t="s">
        <v>58</v>
      </c>
      <c r="H23" s="91" t="s">
        <v>59</v>
      </c>
      <c r="I23" s="91">
        <v>2.842240908</v>
      </c>
      <c r="J23" s="92" t="s">
        <v>391</v>
      </c>
      <c r="K23" s="26"/>
      <c r="L23" s="26"/>
      <c r="M23" s="26"/>
      <c r="N23" s="26"/>
      <c r="O23" s="26"/>
      <c r="P23" s="26"/>
      <c r="Q23" s="26"/>
      <c r="R23" s="26"/>
      <c r="S23" s="26"/>
    </row>
    <row r="24" spans="1:19" ht="15.75" thickBot="1" x14ac:dyDescent="0.3">
      <c r="A24" s="69"/>
      <c r="B24" s="69"/>
      <c r="C24" s="26"/>
      <c r="D24" s="26"/>
      <c r="E24" s="26"/>
      <c r="F24" s="187" t="s">
        <v>312</v>
      </c>
      <c r="G24" s="188" t="s">
        <v>313</v>
      </c>
      <c r="H24" s="188" t="s">
        <v>314</v>
      </c>
      <c r="I24" s="188">
        <v>3600</v>
      </c>
      <c r="J24" s="189" t="s">
        <v>65</v>
      </c>
      <c r="K24" s="26"/>
      <c r="L24" s="26"/>
      <c r="M24" s="26"/>
      <c r="N24" s="26"/>
      <c r="O24" s="26"/>
      <c r="P24" s="26"/>
      <c r="Q24" s="26"/>
      <c r="R24" s="26"/>
      <c r="S24" s="26"/>
    </row>
    <row r="25" spans="1:19" ht="18.75" thickBot="1" x14ac:dyDescent="0.4">
      <c r="A25" s="198" t="s">
        <v>295</v>
      </c>
      <c r="B25" s="200"/>
      <c r="C25" s="26"/>
      <c r="D25" s="26"/>
      <c r="E25" s="26"/>
      <c r="F25" s="90" t="s">
        <v>70</v>
      </c>
      <c r="G25" s="91" t="s">
        <v>58</v>
      </c>
      <c r="H25" s="91" t="s">
        <v>59</v>
      </c>
      <c r="I25" s="91">
        <v>0.39831773100000001</v>
      </c>
      <c r="J25" s="92" t="s">
        <v>391</v>
      </c>
      <c r="K25" s="26"/>
      <c r="L25" s="26"/>
      <c r="M25" s="26"/>
      <c r="N25" s="26"/>
      <c r="O25" s="26"/>
      <c r="P25" s="26"/>
      <c r="Q25" s="26"/>
      <c r="R25" s="26"/>
      <c r="S25" s="26"/>
    </row>
    <row r="26" spans="1:19" ht="15.75" thickBot="1" x14ac:dyDescent="0.3">
      <c r="A26" s="239" t="s">
        <v>298</v>
      </c>
      <c r="B26" s="240"/>
      <c r="C26" s="26"/>
      <c r="D26" s="26"/>
      <c r="E26" s="26"/>
      <c r="F26" s="183" t="s">
        <v>315</v>
      </c>
      <c r="G26" s="184" t="s">
        <v>58</v>
      </c>
      <c r="H26" s="184" t="s">
        <v>59</v>
      </c>
      <c r="I26" s="181">
        <v>2.1645576999999999E-2</v>
      </c>
      <c r="J26" s="92" t="s">
        <v>391</v>
      </c>
      <c r="K26" s="26"/>
      <c r="L26" s="26"/>
      <c r="M26" s="26"/>
      <c r="N26" s="26"/>
      <c r="O26" s="26"/>
      <c r="P26" s="26"/>
      <c r="Q26" s="26"/>
      <c r="R26" s="26"/>
      <c r="S26" s="26"/>
    </row>
    <row r="27" spans="1:19" ht="18" x14ac:dyDescent="0.35">
      <c r="A27" s="90" t="s">
        <v>300</v>
      </c>
      <c r="B27" s="92">
        <v>109.16666669999999</v>
      </c>
      <c r="C27" s="26"/>
      <c r="D27" s="26"/>
      <c r="E27" s="26"/>
      <c r="F27" s="90" t="s">
        <v>71</v>
      </c>
      <c r="G27" s="91" t="s">
        <v>58</v>
      </c>
      <c r="H27" s="91" t="s">
        <v>59</v>
      </c>
      <c r="I27" s="91">
        <v>6.8527980000000002E-3</v>
      </c>
      <c r="J27" s="92" t="s">
        <v>391</v>
      </c>
      <c r="K27" s="26"/>
      <c r="L27" s="26"/>
      <c r="M27" s="26"/>
      <c r="N27" s="26"/>
      <c r="O27" s="26"/>
      <c r="P27" s="26"/>
      <c r="Q27" s="26"/>
      <c r="R27" s="26"/>
      <c r="S27" s="26"/>
    </row>
    <row r="28" spans="1:19" ht="18.75" thickBot="1" x14ac:dyDescent="0.4">
      <c r="A28" s="90" t="s">
        <v>301</v>
      </c>
      <c r="B28" s="92">
        <v>4.1666699999999999E-6</v>
      </c>
      <c r="C28" s="26"/>
      <c r="D28" s="26"/>
      <c r="E28" s="26"/>
      <c r="F28" s="98" t="s">
        <v>72</v>
      </c>
      <c r="G28" s="99" t="s">
        <v>58</v>
      </c>
      <c r="H28" s="99" t="s">
        <v>59</v>
      </c>
      <c r="I28" s="99">
        <v>2.0353405000000001E-2</v>
      </c>
      <c r="J28" s="100" t="s">
        <v>391</v>
      </c>
      <c r="K28" s="26"/>
      <c r="L28" s="26"/>
      <c r="M28" s="26"/>
      <c r="N28" s="26"/>
      <c r="O28" s="26"/>
      <c r="P28" s="26"/>
      <c r="Q28" s="26"/>
      <c r="R28" s="26"/>
      <c r="S28" s="26"/>
    </row>
    <row r="29" spans="1:19" ht="18.75" thickBot="1" x14ac:dyDescent="0.4">
      <c r="A29" s="90" t="s">
        <v>302</v>
      </c>
      <c r="B29" s="92">
        <v>1.02222E-4</v>
      </c>
      <c r="C29" s="26"/>
      <c r="D29" s="26"/>
      <c r="E29" s="26"/>
      <c r="F29" s="91"/>
      <c r="G29" s="91"/>
      <c r="H29" s="91"/>
      <c r="I29" s="91"/>
      <c r="J29" s="91"/>
      <c r="K29" s="181"/>
      <c r="L29" s="26"/>
      <c r="M29" s="26"/>
      <c r="N29" s="26"/>
      <c r="O29" s="26"/>
      <c r="P29" s="26"/>
      <c r="Q29" s="26"/>
      <c r="R29" s="26"/>
      <c r="S29" s="26"/>
    </row>
    <row r="30" spans="1:19" ht="15.75" thickBot="1" x14ac:dyDescent="0.3">
      <c r="A30" s="239" t="s">
        <v>316</v>
      </c>
      <c r="B30" s="240"/>
      <c r="C30" s="26"/>
      <c r="D30" s="26"/>
      <c r="E30" s="26"/>
      <c r="F30" s="26"/>
      <c r="G30" s="26"/>
      <c r="H30" s="26"/>
      <c r="I30" s="26"/>
      <c r="J30" s="26"/>
      <c r="K30" s="26"/>
      <c r="L30" s="26"/>
      <c r="M30" s="26"/>
      <c r="N30" s="26"/>
      <c r="O30" s="26"/>
      <c r="P30" s="26"/>
      <c r="Q30" s="26"/>
      <c r="R30" s="26"/>
      <c r="S30" s="26"/>
    </row>
    <row r="31" spans="1:19" ht="15.75" thickBot="1" x14ac:dyDescent="0.3">
      <c r="A31" s="90" t="s">
        <v>161</v>
      </c>
      <c r="B31" s="92">
        <v>7.5555599999999997E-7</v>
      </c>
      <c r="C31" s="26"/>
      <c r="D31" s="26"/>
      <c r="E31" s="26"/>
      <c r="F31" s="26"/>
      <c r="G31" s="26"/>
      <c r="H31" s="26"/>
      <c r="I31" s="26"/>
      <c r="J31" s="26"/>
      <c r="K31" s="26"/>
      <c r="L31" s="26"/>
      <c r="M31" s="26"/>
      <c r="N31" s="26"/>
      <c r="O31" s="26"/>
      <c r="P31" s="26"/>
      <c r="Q31" s="26"/>
      <c r="R31" s="26"/>
      <c r="S31" s="26"/>
    </row>
    <row r="32" spans="1:19" ht="19.5" thickBot="1" x14ac:dyDescent="0.35">
      <c r="A32" s="90" t="s">
        <v>162</v>
      </c>
      <c r="B32" s="92">
        <v>6.7222200000000004E-9</v>
      </c>
      <c r="C32" s="26"/>
      <c r="D32" s="26"/>
      <c r="E32" s="26"/>
      <c r="F32" s="156" t="s">
        <v>80</v>
      </c>
      <c r="G32" s="236" t="s">
        <v>56</v>
      </c>
      <c r="H32" s="238"/>
      <c r="I32" s="238"/>
      <c r="J32" s="26"/>
      <c r="K32" s="26"/>
      <c r="L32" s="26"/>
      <c r="M32" s="26"/>
      <c r="N32" s="26"/>
      <c r="O32" s="26"/>
      <c r="P32" s="26"/>
      <c r="Q32" s="26"/>
      <c r="R32" s="26"/>
      <c r="S32" s="26"/>
    </row>
    <row r="33" spans="1:19" ht="18.75" thickBot="1" x14ac:dyDescent="0.4">
      <c r="A33" s="90" t="s">
        <v>303</v>
      </c>
      <c r="B33" s="92">
        <v>5.2222220000000003E-3</v>
      </c>
      <c r="C33" s="26"/>
      <c r="D33" s="26"/>
      <c r="E33" s="26"/>
      <c r="F33" s="159" t="s">
        <v>116</v>
      </c>
      <c r="G33" s="174" t="s">
        <v>81</v>
      </c>
      <c r="H33" s="174" t="s">
        <v>82</v>
      </c>
      <c r="I33" s="174" t="s">
        <v>83</v>
      </c>
      <c r="J33" s="168" t="s">
        <v>84</v>
      </c>
      <c r="K33" s="26"/>
      <c r="L33" s="26"/>
      <c r="M33" s="26"/>
      <c r="N33" s="26"/>
      <c r="O33" s="26"/>
      <c r="P33" s="26"/>
      <c r="Q33" s="26"/>
      <c r="R33" s="26"/>
      <c r="S33" s="26"/>
    </row>
    <row r="34" spans="1:19" ht="17.25" x14ac:dyDescent="0.25">
      <c r="A34" s="90" t="s">
        <v>39</v>
      </c>
      <c r="B34" s="92">
        <v>8.7222199999999997E-4</v>
      </c>
      <c r="C34" s="26"/>
      <c r="D34" s="26"/>
      <c r="E34" s="26"/>
      <c r="F34" s="90" t="s">
        <v>98</v>
      </c>
      <c r="G34" s="97">
        <v>0</v>
      </c>
      <c r="H34" s="97">
        <v>0</v>
      </c>
      <c r="I34" s="97">
        <v>0</v>
      </c>
      <c r="J34" s="92" t="s">
        <v>92</v>
      </c>
      <c r="K34" s="26"/>
      <c r="L34" s="26"/>
      <c r="M34" s="26"/>
      <c r="N34" s="26"/>
      <c r="O34" s="26"/>
      <c r="P34" s="26"/>
      <c r="Q34" s="26"/>
      <c r="R34" s="26"/>
      <c r="S34" s="26"/>
    </row>
    <row r="35" spans="1:19" ht="18" x14ac:dyDescent="0.35">
      <c r="A35" s="90" t="s">
        <v>304</v>
      </c>
      <c r="B35" s="92">
        <v>8.4722219999999997E-3</v>
      </c>
      <c r="C35" s="26"/>
      <c r="D35" s="26"/>
      <c r="E35" s="26"/>
      <c r="F35" s="90" t="s">
        <v>99</v>
      </c>
      <c r="G35" s="97">
        <v>439.17028219999997</v>
      </c>
      <c r="H35" s="97">
        <v>488.7242407</v>
      </c>
      <c r="I35" s="97">
        <v>622.30342059999998</v>
      </c>
      <c r="J35" s="92" t="s">
        <v>93</v>
      </c>
      <c r="K35" s="26"/>
      <c r="L35" s="26"/>
      <c r="M35" s="26"/>
      <c r="N35" s="26"/>
      <c r="O35" s="26"/>
      <c r="P35" s="26"/>
      <c r="Q35" s="26"/>
      <c r="R35" s="26"/>
      <c r="S35" s="26"/>
    </row>
    <row r="36" spans="1:19" ht="18" x14ac:dyDescent="0.35">
      <c r="A36" s="90" t="s">
        <v>305</v>
      </c>
      <c r="B36" s="92">
        <v>3.91667E-4</v>
      </c>
      <c r="C36" s="26"/>
      <c r="D36" s="26"/>
      <c r="E36" s="26"/>
      <c r="F36" s="90" t="s">
        <v>100</v>
      </c>
      <c r="G36" s="97">
        <v>183.29851880000001</v>
      </c>
      <c r="H36" s="97">
        <v>183.29851880000001</v>
      </c>
      <c r="I36" s="97">
        <v>183.29851880000001</v>
      </c>
      <c r="J36" s="92" t="s">
        <v>86</v>
      </c>
      <c r="K36" s="26"/>
      <c r="L36" s="26"/>
      <c r="M36" s="26"/>
      <c r="N36" s="26"/>
      <c r="O36" s="26"/>
      <c r="P36" s="26"/>
      <c r="Q36" s="26"/>
      <c r="R36" s="26"/>
      <c r="S36" s="26"/>
    </row>
    <row r="37" spans="1:19" x14ac:dyDescent="0.25">
      <c r="A37" s="90" t="s">
        <v>163</v>
      </c>
      <c r="B37" s="92">
        <v>7.0277800000000002E-6</v>
      </c>
      <c r="C37" s="26"/>
      <c r="D37" s="26"/>
      <c r="E37" s="26"/>
      <c r="F37" s="90" t="s">
        <v>101</v>
      </c>
      <c r="G37" s="97">
        <v>1.6899999999999999E-6</v>
      </c>
      <c r="H37" s="97">
        <v>3.0800000000000001E-7</v>
      </c>
      <c r="I37" s="97">
        <v>3.0800000000000001E-7</v>
      </c>
      <c r="J37" s="92" t="s">
        <v>87</v>
      </c>
      <c r="K37" s="26"/>
      <c r="L37" s="26"/>
      <c r="M37" s="26"/>
      <c r="N37" s="26"/>
      <c r="O37" s="26"/>
      <c r="P37" s="26"/>
      <c r="Q37" s="26"/>
      <c r="R37" s="26"/>
      <c r="S37" s="26"/>
    </row>
    <row r="38" spans="1:19" ht="15.75" thickBot="1" x14ac:dyDescent="0.3">
      <c r="A38" s="98" t="s">
        <v>164</v>
      </c>
      <c r="B38" s="92">
        <v>6.16667E-4</v>
      </c>
      <c r="C38" s="26"/>
      <c r="D38" s="26"/>
      <c r="E38" s="26"/>
      <c r="F38" s="90" t="s">
        <v>102</v>
      </c>
      <c r="G38" s="97">
        <v>0</v>
      </c>
      <c r="H38" s="97">
        <v>0</v>
      </c>
      <c r="I38" s="97">
        <v>0</v>
      </c>
      <c r="J38" s="92" t="s">
        <v>88</v>
      </c>
      <c r="K38" s="26"/>
      <c r="L38" s="26"/>
      <c r="M38" s="26"/>
      <c r="N38" s="26"/>
      <c r="O38" s="26"/>
      <c r="P38" s="26"/>
      <c r="Q38" s="26"/>
      <c r="R38" s="26"/>
      <c r="S38" s="26"/>
    </row>
    <row r="39" spans="1:19" ht="15.75" thickBot="1" x14ac:dyDescent="0.3">
      <c r="A39" s="185" t="s">
        <v>328</v>
      </c>
      <c r="B39" s="124">
        <v>0.223</v>
      </c>
      <c r="C39" s="26"/>
      <c r="D39" s="26"/>
      <c r="E39" s="26"/>
      <c r="F39" s="90" t="s">
        <v>103</v>
      </c>
      <c r="G39" s="97">
        <v>0.20082979300000001</v>
      </c>
      <c r="H39" s="97">
        <v>0.109234383</v>
      </c>
      <c r="I39" s="97">
        <v>6.3016493000000007E-2</v>
      </c>
      <c r="J39" s="92" t="s">
        <v>87</v>
      </c>
      <c r="K39" s="26"/>
      <c r="L39" s="26"/>
      <c r="M39" s="26"/>
      <c r="N39" s="26"/>
      <c r="O39" s="26"/>
      <c r="P39" s="26"/>
      <c r="Q39" s="26"/>
      <c r="R39" s="26"/>
      <c r="S39" s="26"/>
    </row>
    <row r="40" spans="1:19" ht="17.25" x14ac:dyDescent="0.25">
      <c r="A40" s="26"/>
      <c r="B40" s="26"/>
      <c r="C40" s="26"/>
      <c r="D40" s="26"/>
      <c r="E40" s="26"/>
      <c r="F40" s="90" t="s">
        <v>104</v>
      </c>
      <c r="G40" s="97">
        <v>0</v>
      </c>
      <c r="H40" s="97">
        <v>0</v>
      </c>
      <c r="I40" s="97">
        <v>0</v>
      </c>
      <c r="J40" s="92" t="s">
        <v>94</v>
      </c>
      <c r="K40" s="26"/>
      <c r="L40" s="26"/>
      <c r="M40" s="26"/>
      <c r="N40" s="26"/>
      <c r="O40" s="26"/>
      <c r="P40" s="26"/>
      <c r="Q40" s="26"/>
      <c r="R40" s="26"/>
      <c r="S40" s="26"/>
    </row>
    <row r="41" spans="1:19" x14ac:dyDescent="0.25">
      <c r="A41" s="26"/>
      <c r="B41" s="26"/>
      <c r="C41" s="26"/>
      <c r="D41" s="26"/>
      <c r="E41" s="26"/>
      <c r="F41" s="90" t="s">
        <v>105</v>
      </c>
      <c r="G41" s="97">
        <v>7.4799999999999997E-3</v>
      </c>
      <c r="H41" s="97">
        <v>5.8300000000000001E-5</v>
      </c>
      <c r="I41" s="97">
        <v>5.8300000000000001E-5</v>
      </c>
      <c r="J41" s="92" t="s">
        <v>87</v>
      </c>
      <c r="K41" s="26"/>
      <c r="L41" s="26"/>
      <c r="M41" s="26"/>
      <c r="N41" s="26"/>
      <c r="O41" s="26"/>
      <c r="P41" s="26"/>
      <c r="Q41" s="26"/>
      <c r="R41" s="26"/>
      <c r="S41" s="26"/>
    </row>
    <row r="42" spans="1:19" x14ac:dyDescent="0.25">
      <c r="A42" s="26"/>
      <c r="B42" s="26"/>
      <c r="C42" s="26"/>
      <c r="D42" s="26"/>
      <c r="E42" s="26"/>
      <c r="F42" s="90" t="s">
        <v>106</v>
      </c>
      <c r="G42" s="97">
        <v>1.7405954000000001E-2</v>
      </c>
      <c r="H42" s="97">
        <v>1.7405954000000001E-2</v>
      </c>
      <c r="I42" s="97">
        <v>1.7405954000000001E-2</v>
      </c>
      <c r="J42" s="92" t="s">
        <v>89</v>
      </c>
      <c r="K42" s="26"/>
      <c r="L42" s="26"/>
      <c r="M42" s="26"/>
      <c r="N42" s="26"/>
      <c r="O42" s="26"/>
      <c r="P42" s="26"/>
      <c r="Q42" s="26"/>
      <c r="R42" s="26"/>
      <c r="S42" s="26"/>
    </row>
    <row r="43" spans="1:19" x14ac:dyDescent="0.25">
      <c r="A43" s="26"/>
      <c r="B43" s="26"/>
      <c r="C43" s="26"/>
      <c r="D43" s="26"/>
      <c r="E43" s="26"/>
      <c r="F43" s="90" t="s">
        <v>107</v>
      </c>
      <c r="G43" s="97">
        <v>0</v>
      </c>
      <c r="H43" s="97">
        <v>0</v>
      </c>
      <c r="I43" s="97">
        <v>0</v>
      </c>
      <c r="J43" s="92" t="s">
        <v>90</v>
      </c>
      <c r="K43" s="26"/>
      <c r="L43" s="26"/>
      <c r="M43" s="26"/>
      <c r="N43" s="26"/>
      <c r="O43" s="26"/>
      <c r="P43" s="26"/>
      <c r="Q43" s="26"/>
      <c r="R43" s="26"/>
      <c r="S43" s="26"/>
    </row>
    <row r="44" spans="1:19" ht="17.25" x14ac:dyDescent="0.25">
      <c r="A44" s="26"/>
      <c r="B44" s="26"/>
      <c r="C44" s="26"/>
      <c r="D44" s="26"/>
      <c r="E44" s="26"/>
      <c r="F44" s="90" t="s">
        <v>108</v>
      </c>
      <c r="G44" s="97">
        <v>0</v>
      </c>
      <c r="H44" s="97">
        <v>0</v>
      </c>
      <c r="I44" s="97">
        <v>0</v>
      </c>
      <c r="J44" s="92" t="s">
        <v>92</v>
      </c>
      <c r="K44" s="26"/>
      <c r="L44" s="26"/>
      <c r="M44" s="26"/>
      <c r="N44" s="26"/>
      <c r="O44" s="26"/>
      <c r="P44" s="26"/>
      <c r="Q44" s="26"/>
      <c r="R44" s="26"/>
      <c r="S44" s="26"/>
    </row>
    <row r="45" spans="1:19" x14ac:dyDescent="0.25">
      <c r="A45" s="26"/>
      <c r="B45" s="26"/>
      <c r="C45" s="26"/>
      <c r="D45" s="26"/>
      <c r="E45" s="26"/>
      <c r="F45" s="90" t="s">
        <v>109</v>
      </c>
      <c r="G45" s="97">
        <v>0</v>
      </c>
      <c r="H45" s="97">
        <v>0</v>
      </c>
      <c r="I45" s="97">
        <v>0</v>
      </c>
      <c r="J45" s="92" t="s">
        <v>91</v>
      </c>
      <c r="K45" s="26"/>
      <c r="L45" s="26"/>
      <c r="M45" s="26"/>
      <c r="N45" s="26"/>
      <c r="O45" s="26"/>
      <c r="P45" s="26"/>
      <c r="Q45" s="26"/>
      <c r="R45" s="26"/>
      <c r="S45" s="26"/>
    </row>
    <row r="46" spans="1:19" ht="18" x14ac:dyDescent="0.35">
      <c r="A46" s="26"/>
      <c r="B46" s="26"/>
      <c r="C46" s="26"/>
      <c r="D46" s="26"/>
      <c r="E46" s="26"/>
      <c r="F46" s="90" t="s">
        <v>110</v>
      </c>
      <c r="G46" s="97">
        <v>0.10520170700000001</v>
      </c>
      <c r="H46" s="97">
        <v>0.10520170700000001</v>
      </c>
      <c r="I46" s="97">
        <v>0.10520170700000001</v>
      </c>
      <c r="J46" s="92" t="s">
        <v>95</v>
      </c>
      <c r="K46" s="26"/>
      <c r="L46" s="26"/>
      <c r="M46" s="26"/>
      <c r="N46" s="26"/>
      <c r="O46" s="26"/>
      <c r="P46" s="26"/>
      <c r="Q46" s="26"/>
      <c r="R46" s="26"/>
      <c r="S46" s="26"/>
    </row>
    <row r="47" spans="1:19" x14ac:dyDescent="0.25">
      <c r="A47" s="26"/>
      <c r="B47" s="26"/>
      <c r="C47" s="26"/>
      <c r="D47" s="26"/>
      <c r="E47" s="26"/>
      <c r="F47" s="90" t="s">
        <v>111</v>
      </c>
      <c r="G47" s="97">
        <v>0.45489856699999998</v>
      </c>
      <c r="H47" s="97">
        <v>0.45489856699999998</v>
      </c>
      <c r="I47" s="97">
        <v>0.45489856699999998</v>
      </c>
      <c r="J47" s="92" t="s">
        <v>85</v>
      </c>
      <c r="K47" s="26"/>
      <c r="L47" s="26"/>
      <c r="M47" s="26"/>
      <c r="N47" s="26"/>
      <c r="O47" s="26"/>
      <c r="P47" s="26"/>
      <c r="Q47" s="26"/>
      <c r="R47" s="26"/>
      <c r="S47" s="26"/>
    </row>
    <row r="48" spans="1:19" ht="18" x14ac:dyDescent="0.35">
      <c r="A48" s="26"/>
      <c r="B48" s="26"/>
      <c r="C48" s="26"/>
      <c r="D48" s="26"/>
      <c r="E48" s="26"/>
      <c r="F48" s="90" t="s">
        <v>112</v>
      </c>
      <c r="G48" s="97">
        <v>0.36320170600000001</v>
      </c>
      <c r="H48" s="97">
        <v>0.29431259500000001</v>
      </c>
      <c r="I48" s="97">
        <v>0.25687338300000001</v>
      </c>
      <c r="J48" s="92" t="s">
        <v>96</v>
      </c>
      <c r="K48" s="26"/>
      <c r="L48" s="26"/>
      <c r="M48" s="26"/>
      <c r="N48" s="26"/>
      <c r="O48" s="26"/>
      <c r="P48" s="26"/>
      <c r="Q48" s="26"/>
      <c r="R48" s="26"/>
      <c r="S48" s="26"/>
    </row>
    <row r="49" spans="1:19" x14ac:dyDescent="0.25">
      <c r="A49" s="26"/>
      <c r="B49" s="26"/>
      <c r="C49" s="26"/>
      <c r="D49" s="26"/>
      <c r="E49" s="26"/>
      <c r="F49" s="90" t="s">
        <v>113</v>
      </c>
      <c r="G49" s="97">
        <v>1.84E-4</v>
      </c>
      <c r="H49" s="97">
        <v>9.2599999999999994E-6</v>
      </c>
      <c r="I49" s="97">
        <v>9.2599999999999994E-6</v>
      </c>
      <c r="J49" s="92" t="s">
        <v>87</v>
      </c>
      <c r="K49" s="26"/>
      <c r="L49" s="26"/>
      <c r="M49" s="26"/>
      <c r="N49" s="26"/>
      <c r="O49" s="26"/>
      <c r="P49" s="26"/>
      <c r="Q49" s="26"/>
      <c r="R49" s="26"/>
      <c r="S49" s="26"/>
    </row>
    <row r="50" spans="1:19" ht="17.25" x14ac:dyDescent="0.25">
      <c r="A50" s="26"/>
      <c r="B50" s="26"/>
      <c r="C50" s="26"/>
      <c r="D50" s="26"/>
      <c r="E50" s="26"/>
      <c r="F50" s="90" t="s">
        <v>114</v>
      </c>
      <c r="G50" s="97">
        <v>0</v>
      </c>
      <c r="H50" s="97">
        <v>0</v>
      </c>
      <c r="I50" s="97">
        <v>0</v>
      </c>
      <c r="J50" s="92" t="s">
        <v>92</v>
      </c>
      <c r="K50" s="26"/>
      <c r="L50" s="26"/>
      <c r="M50" s="26"/>
      <c r="N50" s="26"/>
      <c r="O50" s="26"/>
      <c r="P50" s="26"/>
      <c r="Q50" s="26"/>
      <c r="R50" s="26"/>
      <c r="S50" s="26"/>
    </row>
    <row r="51" spans="1:19" ht="18" thickBot="1" x14ac:dyDescent="0.3">
      <c r="A51" s="26"/>
      <c r="B51" s="26"/>
      <c r="C51" s="26"/>
      <c r="D51" s="26"/>
      <c r="E51" s="26"/>
      <c r="F51" s="98" t="s">
        <v>115</v>
      </c>
      <c r="G51" s="176">
        <v>118.34146680000001</v>
      </c>
      <c r="H51" s="176">
        <v>118.34146680000001</v>
      </c>
      <c r="I51" s="176">
        <v>118.34146680000001</v>
      </c>
      <c r="J51" s="100" t="s">
        <v>97</v>
      </c>
      <c r="K51" s="26"/>
      <c r="L51" s="26"/>
      <c r="M51" s="26"/>
      <c r="N51" s="26"/>
      <c r="O51" s="26"/>
      <c r="P51" s="26"/>
      <c r="Q51" s="26"/>
      <c r="R51" s="26"/>
      <c r="S51" s="26"/>
    </row>
    <row r="52" spans="1:19" x14ac:dyDescent="0.25">
      <c r="A52" s="26"/>
      <c r="B52" s="26"/>
      <c r="C52" s="26"/>
      <c r="D52" s="26"/>
      <c r="E52" s="26"/>
      <c r="F52" s="26"/>
      <c r="G52" s="26"/>
      <c r="H52" s="26"/>
      <c r="I52" s="26"/>
      <c r="J52" s="26"/>
      <c r="K52" s="26"/>
      <c r="L52" s="26"/>
      <c r="M52" s="26"/>
      <c r="N52" s="26"/>
      <c r="O52" s="26"/>
      <c r="P52" s="26"/>
      <c r="Q52" s="26"/>
      <c r="R52" s="26"/>
      <c r="S52" s="26"/>
    </row>
    <row r="53" spans="1:19" x14ac:dyDescent="0.25">
      <c r="A53" s="26"/>
      <c r="B53" s="26"/>
      <c r="C53" s="26"/>
      <c r="D53" s="26"/>
      <c r="E53" s="26"/>
      <c r="F53" s="26"/>
      <c r="G53" s="26"/>
      <c r="H53" s="26"/>
      <c r="I53" s="26"/>
      <c r="J53" s="26"/>
      <c r="K53" s="26"/>
      <c r="L53" s="26"/>
      <c r="M53" s="26"/>
      <c r="N53" s="26"/>
      <c r="O53" s="26"/>
      <c r="P53" s="26"/>
      <c r="Q53" s="26"/>
      <c r="R53" s="26"/>
      <c r="S53" s="26"/>
    </row>
    <row r="54" spans="1:19" ht="15.75" thickBot="1" x14ac:dyDescent="0.3">
      <c r="A54" s="26"/>
      <c r="B54" s="26"/>
      <c r="C54" s="26"/>
      <c r="D54" s="26"/>
      <c r="E54" s="26"/>
      <c r="F54" s="26"/>
      <c r="G54" s="26"/>
      <c r="H54" s="26"/>
      <c r="I54" s="26"/>
      <c r="J54" s="26"/>
      <c r="K54" s="26"/>
      <c r="L54" s="26"/>
      <c r="M54" s="26"/>
      <c r="N54" s="26"/>
      <c r="O54" s="26"/>
      <c r="P54" s="26"/>
      <c r="Q54" s="26"/>
      <c r="R54" s="26"/>
      <c r="S54" s="26"/>
    </row>
    <row r="55" spans="1:19" ht="19.5" thickBot="1" x14ac:dyDescent="0.35">
      <c r="A55" s="26"/>
      <c r="B55" s="26"/>
      <c r="C55" s="26"/>
      <c r="D55" s="26"/>
      <c r="E55" s="26"/>
      <c r="F55" s="156" t="s">
        <v>117</v>
      </c>
      <c r="G55" s="218" t="s">
        <v>56</v>
      </c>
      <c r="H55" s="235"/>
      <c r="I55" s="235"/>
      <c r="J55" s="26"/>
      <c r="K55" s="26"/>
      <c r="L55" s="26"/>
      <c r="M55" s="26"/>
      <c r="N55" s="26"/>
      <c r="O55" s="26"/>
      <c r="P55" s="26"/>
      <c r="Q55" s="26"/>
      <c r="R55" s="26"/>
      <c r="S55" s="26"/>
    </row>
    <row r="56" spans="1:19" ht="15.75" thickBot="1" x14ac:dyDescent="0.3">
      <c r="A56" s="26"/>
      <c r="B56" s="26"/>
      <c r="C56" s="26"/>
      <c r="D56" s="26"/>
      <c r="E56" s="26"/>
      <c r="F56" s="159" t="s">
        <v>118</v>
      </c>
      <c r="G56" s="174" t="s">
        <v>81</v>
      </c>
      <c r="H56" s="174" t="s">
        <v>82</v>
      </c>
      <c r="I56" s="174" t="s">
        <v>83</v>
      </c>
      <c r="J56" s="168" t="s">
        <v>84</v>
      </c>
      <c r="K56" s="26"/>
      <c r="L56" s="26"/>
      <c r="M56" s="26"/>
      <c r="N56" s="26"/>
      <c r="O56" s="26"/>
      <c r="P56" s="26"/>
      <c r="Q56" s="26"/>
      <c r="R56" s="26"/>
      <c r="S56" s="26"/>
    </row>
    <row r="57" spans="1:19" x14ac:dyDescent="0.25">
      <c r="A57" s="26"/>
      <c r="B57" s="26"/>
      <c r="C57" s="26"/>
      <c r="D57" s="26"/>
      <c r="E57" s="26"/>
      <c r="F57" s="85" t="s">
        <v>138</v>
      </c>
      <c r="G57" s="190">
        <v>0</v>
      </c>
      <c r="H57" s="190">
        <v>0</v>
      </c>
      <c r="I57" s="190">
        <v>0</v>
      </c>
      <c r="J57" s="87" t="s">
        <v>139</v>
      </c>
      <c r="K57" s="26"/>
      <c r="L57" s="26"/>
      <c r="M57" s="26"/>
      <c r="N57" s="26"/>
      <c r="O57" s="26"/>
      <c r="P57" s="26"/>
      <c r="Q57" s="26"/>
      <c r="R57" s="26"/>
      <c r="S57" s="26"/>
    </row>
    <row r="58" spans="1:19" x14ac:dyDescent="0.25">
      <c r="A58" s="26"/>
      <c r="B58" s="26"/>
      <c r="C58" s="26"/>
      <c r="D58" s="26"/>
      <c r="E58" s="26"/>
      <c r="F58" s="90" t="s">
        <v>137</v>
      </c>
      <c r="G58" s="97">
        <v>1.3254633760000001</v>
      </c>
      <c r="H58" s="97">
        <v>1.6903203120000001</v>
      </c>
      <c r="I58" s="97">
        <v>2.4700000000000002</v>
      </c>
      <c r="J58" s="92" t="s">
        <v>139</v>
      </c>
      <c r="K58" s="26"/>
      <c r="L58" s="26"/>
      <c r="M58" s="26"/>
      <c r="N58" s="26"/>
      <c r="O58" s="26"/>
      <c r="P58" s="26"/>
      <c r="Q58" s="26"/>
      <c r="R58" s="26"/>
      <c r="S58" s="26"/>
    </row>
    <row r="59" spans="1:19" x14ac:dyDescent="0.25">
      <c r="A59" s="26"/>
      <c r="B59" s="26"/>
      <c r="C59" s="26"/>
      <c r="D59" s="26"/>
      <c r="E59" s="26"/>
      <c r="F59" s="90" t="s">
        <v>136</v>
      </c>
      <c r="G59" s="97">
        <v>2.3492499999999999E-10</v>
      </c>
      <c r="H59" s="97">
        <v>1.15711E-10</v>
      </c>
      <c r="I59" s="97">
        <v>1.3263399999999999E-10</v>
      </c>
      <c r="J59" s="92" t="s">
        <v>139</v>
      </c>
      <c r="K59" s="26"/>
      <c r="L59" s="26"/>
      <c r="M59" s="26"/>
      <c r="N59" s="26"/>
      <c r="O59" s="26"/>
      <c r="P59" s="26"/>
      <c r="Q59" s="26"/>
      <c r="R59" s="26"/>
      <c r="S59" s="26"/>
    </row>
    <row r="60" spans="1:19" x14ac:dyDescent="0.25">
      <c r="A60" s="26"/>
      <c r="B60" s="26"/>
      <c r="C60" s="26"/>
      <c r="D60" s="26"/>
      <c r="E60" s="26"/>
      <c r="F60" s="90" t="s">
        <v>135</v>
      </c>
      <c r="G60" s="97">
        <v>0</v>
      </c>
      <c r="H60" s="97">
        <v>0</v>
      </c>
      <c r="I60" s="97">
        <v>0</v>
      </c>
      <c r="J60" s="92" t="s">
        <v>139</v>
      </c>
      <c r="K60" s="26"/>
      <c r="L60" s="26"/>
      <c r="M60" s="26"/>
      <c r="N60" s="26"/>
      <c r="O60" s="26"/>
      <c r="P60" s="26"/>
      <c r="Q60" s="26"/>
      <c r="R60" s="26"/>
      <c r="S60" s="26"/>
    </row>
    <row r="61" spans="1:19" x14ac:dyDescent="0.25">
      <c r="A61" s="26"/>
      <c r="B61" s="26"/>
      <c r="C61" s="26"/>
      <c r="D61" s="26"/>
      <c r="E61" s="26"/>
      <c r="F61" s="90" t="s">
        <v>134</v>
      </c>
      <c r="G61" s="97">
        <v>2.12354E-7</v>
      </c>
      <c r="H61" s="97">
        <v>4.4754200000000002E-9</v>
      </c>
      <c r="I61" s="97">
        <v>5.1299500000000001E-9</v>
      </c>
      <c r="J61" s="92" t="s">
        <v>139</v>
      </c>
      <c r="K61" s="26"/>
      <c r="L61" s="26"/>
      <c r="M61" s="26"/>
      <c r="N61" s="26"/>
      <c r="O61" s="26"/>
      <c r="P61" s="26"/>
      <c r="Q61" s="26"/>
      <c r="R61" s="26"/>
      <c r="S61" s="26"/>
    </row>
    <row r="62" spans="1:19" x14ac:dyDescent="0.25">
      <c r="A62" s="26"/>
      <c r="B62" s="26"/>
      <c r="C62" s="26"/>
      <c r="D62" s="26"/>
      <c r="E62" s="26"/>
      <c r="F62" s="90" t="s">
        <v>133</v>
      </c>
      <c r="G62" s="97">
        <v>0</v>
      </c>
      <c r="H62" s="97">
        <v>0</v>
      </c>
      <c r="I62" s="97">
        <v>0</v>
      </c>
      <c r="J62" s="92" t="s">
        <v>139</v>
      </c>
      <c r="K62" s="26"/>
      <c r="L62" s="26"/>
      <c r="M62" s="26"/>
      <c r="N62" s="26"/>
      <c r="O62" s="26"/>
      <c r="P62" s="26"/>
      <c r="Q62" s="26"/>
      <c r="R62" s="26"/>
      <c r="S62" s="26"/>
    </row>
    <row r="63" spans="1:19" x14ac:dyDescent="0.25">
      <c r="A63" s="26"/>
      <c r="B63" s="26"/>
      <c r="C63" s="26"/>
      <c r="D63" s="26"/>
      <c r="E63" s="26"/>
      <c r="F63" s="90" t="s">
        <v>132</v>
      </c>
      <c r="G63" s="97">
        <v>8.3266899999999997E-4</v>
      </c>
      <c r="H63" s="97">
        <v>7.4460800000000001E-4</v>
      </c>
      <c r="I63" s="97">
        <v>1.9496699999999999E-4</v>
      </c>
      <c r="J63" s="92" t="s">
        <v>139</v>
      </c>
      <c r="K63" s="26"/>
      <c r="L63" s="26"/>
      <c r="M63" s="26"/>
      <c r="N63" s="26"/>
      <c r="O63" s="26"/>
      <c r="P63" s="26"/>
      <c r="Q63" s="26"/>
      <c r="R63" s="26"/>
      <c r="S63" s="26"/>
    </row>
    <row r="64" spans="1:19" x14ac:dyDescent="0.25">
      <c r="A64" s="26"/>
      <c r="B64" s="26"/>
      <c r="C64" s="26"/>
      <c r="D64" s="26"/>
      <c r="E64" s="26"/>
      <c r="F64" s="90" t="s">
        <v>131</v>
      </c>
      <c r="G64" s="97">
        <v>4.4811600000000001E-6</v>
      </c>
      <c r="H64" s="97">
        <v>6.08098E-7</v>
      </c>
      <c r="I64" s="97">
        <v>6.9703199999999999E-7</v>
      </c>
      <c r="J64" s="92" t="s">
        <v>139</v>
      </c>
      <c r="K64" s="26"/>
      <c r="L64" s="26"/>
      <c r="M64" s="26"/>
      <c r="N64" s="26"/>
      <c r="O64" s="26"/>
      <c r="P64" s="26"/>
      <c r="Q64" s="26"/>
      <c r="R64" s="26"/>
      <c r="S64" s="26"/>
    </row>
    <row r="65" spans="1:19" x14ac:dyDescent="0.25">
      <c r="A65" s="26"/>
      <c r="B65" s="26"/>
      <c r="C65" s="26"/>
      <c r="D65" s="26"/>
      <c r="E65" s="26"/>
      <c r="F65" s="177" t="s">
        <v>130</v>
      </c>
      <c r="G65" s="178">
        <v>1.3263007389999999</v>
      </c>
      <c r="H65" s="178">
        <v>1.691065533</v>
      </c>
      <c r="I65" s="178">
        <v>2.467295177</v>
      </c>
      <c r="J65" s="179" t="s">
        <v>139</v>
      </c>
      <c r="K65" s="26"/>
      <c r="L65" s="26"/>
      <c r="M65" s="26"/>
      <c r="N65" s="26"/>
      <c r="O65" s="26"/>
      <c r="P65" s="26"/>
      <c r="Q65" s="26"/>
      <c r="R65" s="26"/>
      <c r="S65" s="26"/>
    </row>
    <row r="66" spans="1:19" x14ac:dyDescent="0.25">
      <c r="A66" s="26"/>
      <c r="B66" s="26"/>
      <c r="C66" s="26"/>
      <c r="D66" s="26"/>
      <c r="E66" s="26"/>
      <c r="F66" s="90" t="s">
        <v>129</v>
      </c>
      <c r="G66" s="97">
        <v>0</v>
      </c>
      <c r="H66" s="97">
        <v>0</v>
      </c>
      <c r="I66" s="97">
        <v>0</v>
      </c>
      <c r="J66" s="92" t="s">
        <v>139</v>
      </c>
      <c r="K66" s="26"/>
      <c r="L66" s="26"/>
      <c r="M66" s="26"/>
      <c r="N66" s="26"/>
      <c r="O66" s="26"/>
      <c r="P66" s="26"/>
      <c r="Q66" s="26"/>
      <c r="R66" s="26"/>
      <c r="S66" s="26"/>
    </row>
    <row r="67" spans="1:19" x14ac:dyDescent="0.25">
      <c r="A67" s="26"/>
      <c r="B67" s="26"/>
      <c r="C67" s="26"/>
      <c r="D67" s="26"/>
      <c r="E67" s="26"/>
      <c r="F67" s="90" t="s">
        <v>128</v>
      </c>
      <c r="G67" s="97">
        <v>25.798957170000001</v>
      </c>
      <c r="H67" s="97">
        <v>20.27300554</v>
      </c>
      <c r="I67" s="97">
        <v>19.7</v>
      </c>
      <c r="J67" s="92" t="s">
        <v>139</v>
      </c>
      <c r="K67" s="26"/>
      <c r="L67" s="26"/>
      <c r="M67" s="26"/>
      <c r="N67" s="26"/>
      <c r="O67" s="26"/>
      <c r="P67" s="26"/>
      <c r="Q67" s="26"/>
      <c r="R67" s="26"/>
      <c r="S67" s="26"/>
    </row>
    <row r="68" spans="1:19" x14ac:dyDescent="0.25">
      <c r="A68" s="26"/>
      <c r="B68" s="26"/>
      <c r="C68" s="26"/>
      <c r="D68" s="26"/>
      <c r="E68" s="26"/>
      <c r="F68" s="90" t="s">
        <v>127</v>
      </c>
      <c r="G68" s="97">
        <v>2.352818E-3</v>
      </c>
      <c r="H68" s="97">
        <v>2.2656019999999998E-3</v>
      </c>
      <c r="I68" s="97">
        <v>1.176308E-3</v>
      </c>
      <c r="J68" s="92" t="s">
        <v>139</v>
      </c>
      <c r="K68" s="26"/>
      <c r="L68" s="26"/>
      <c r="M68" s="26"/>
      <c r="N68" s="26"/>
      <c r="O68" s="26"/>
      <c r="P68" s="26"/>
      <c r="Q68" s="26"/>
      <c r="R68" s="26"/>
      <c r="S68" s="26"/>
    </row>
    <row r="69" spans="1:19" x14ac:dyDescent="0.25">
      <c r="A69" s="26"/>
      <c r="B69" s="26"/>
      <c r="C69" s="26"/>
      <c r="D69" s="26"/>
      <c r="E69" s="26"/>
      <c r="F69" s="90" t="s">
        <v>126</v>
      </c>
      <c r="G69" s="97">
        <v>0</v>
      </c>
      <c r="H69" s="97">
        <v>0</v>
      </c>
      <c r="I69" s="97">
        <v>0</v>
      </c>
      <c r="J69" s="92" t="s">
        <v>139</v>
      </c>
      <c r="K69" s="26"/>
      <c r="L69" s="26"/>
      <c r="M69" s="26"/>
      <c r="N69" s="26"/>
      <c r="O69" s="26"/>
      <c r="P69" s="26"/>
      <c r="Q69" s="26"/>
      <c r="R69" s="26"/>
      <c r="S69" s="26"/>
    </row>
    <row r="70" spans="1:19" x14ac:dyDescent="0.25">
      <c r="A70" s="26"/>
      <c r="B70" s="26"/>
      <c r="C70" s="26"/>
      <c r="D70" s="26"/>
      <c r="E70" s="26"/>
      <c r="F70" s="90" t="s">
        <v>125</v>
      </c>
      <c r="G70" s="97">
        <v>0</v>
      </c>
      <c r="H70" s="97">
        <v>0</v>
      </c>
      <c r="I70" s="97">
        <v>0</v>
      </c>
      <c r="J70" s="92" t="s">
        <v>139</v>
      </c>
      <c r="K70" s="26"/>
      <c r="L70" s="26"/>
      <c r="M70" s="26"/>
      <c r="N70" s="26"/>
      <c r="O70" s="26"/>
      <c r="P70" s="26"/>
      <c r="Q70" s="26"/>
      <c r="R70" s="26"/>
      <c r="S70" s="26"/>
    </row>
    <row r="71" spans="1:19" x14ac:dyDescent="0.25">
      <c r="A71" s="26"/>
      <c r="B71" s="26"/>
      <c r="C71" s="26"/>
      <c r="D71" s="26"/>
      <c r="E71" s="26"/>
      <c r="F71" s="90" t="s">
        <v>124</v>
      </c>
      <c r="G71" s="97">
        <v>0.45778148800000001</v>
      </c>
      <c r="H71" s="97">
        <v>0.81044278300000006</v>
      </c>
      <c r="I71" s="97">
        <v>0.72939850399999995</v>
      </c>
      <c r="J71" s="92" t="s">
        <v>139</v>
      </c>
      <c r="K71" s="26"/>
      <c r="L71" s="26"/>
      <c r="M71" s="26"/>
      <c r="N71" s="26"/>
      <c r="O71" s="26"/>
      <c r="P71" s="26"/>
      <c r="Q71" s="26"/>
      <c r="R71" s="26"/>
      <c r="S71" s="26"/>
    </row>
    <row r="72" spans="1:19" x14ac:dyDescent="0.25">
      <c r="A72" s="26"/>
      <c r="B72" s="26"/>
      <c r="C72" s="26"/>
      <c r="D72" s="26"/>
      <c r="E72" s="26"/>
      <c r="F72" s="90" t="s">
        <v>123</v>
      </c>
      <c r="G72" s="97">
        <v>2.9692100000000001E-4</v>
      </c>
      <c r="H72" s="97">
        <v>5.2566099999999997E-4</v>
      </c>
      <c r="I72" s="97">
        <v>4.7309499999999998E-4</v>
      </c>
      <c r="J72" s="92" t="s">
        <v>139</v>
      </c>
      <c r="K72" s="26"/>
      <c r="L72" s="26"/>
      <c r="M72" s="26"/>
      <c r="N72" s="26"/>
      <c r="O72" s="26"/>
      <c r="P72" s="26"/>
      <c r="Q72" s="26"/>
      <c r="R72" s="26"/>
      <c r="S72" s="26"/>
    </row>
    <row r="73" spans="1:19" x14ac:dyDescent="0.25">
      <c r="A73" s="26"/>
      <c r="B73" s="26"/>
      <c r="C73" s="26"/>
      <c r="D73" s="26"/>
      <c r="E73" s="26"/>
      <c r="F73" s="134" t="s">
        <v>122</v>
      </c>
      <c r="G73" s="191">
        <v>26.259388390000002</v>
      </c>
      <c r="H73" s="191">
        <v>21.086239580000001</v>
      </c>
      <c r="I73" s="191">
        <v>20.47880979</v>
      </c>
      <c r="J73" s="135" t="s">
        <v>139</v>
      </c>
      <c r="K73" s="26"/>
      <c r="L73" s="26"/>
      <c r="M73" s="26"/>
      <c r="N73" s="26"/>
      <c r="O73" s="26"/>
      <c r="P73" s="26"/>
      <c r="Q73" s="26"/>
      <c r="R73" s="26"/>
      <c r="S73" s="26"/>
    </row>
    <row r="74" spans="1:19" x14ac:dyDescent="0.25">
      <c r="A74" s="26"/>
      <c r="B74" s="26"/>
      <c r="C74" s="26"/>
      <c r="D74" s="26"/>
      <c r="E74" s="26"/>
      <c r="F74" s="90" t="s">
        <v>121</v>
      </c>
      <c r="G74" s="97">
        <v>24.758088900000001</v>
      </c>
      <c r="H74" s="97">
        <v>24.758088900000001</v>
      </c>
      <c r="I74" s="97">
        <v>19.2</v>
      </c>
      <c r="J74" s="92" t="s">
        <v>139</v>
      </c>
      <c r="K74" s="26"/>
      <c r="L74" s="26"/>
      <c r="M74" s="26"/>
      <c r="N74" s="26"/>
      <c r="O74" s="26"/>
      <c r="P74" s="26"/>
      <c r="Q74" s="26"/>
      <c r="R74" s="26"/>
      <c r="S74" s="26"/>
    </row>
    <row r="75" spans="1:19" x14ac:dyDescent="0.25">
      <c r="A75" s="26"/>
      <c r="B75" s="26"/>
      <c r="C75" s="26"/>
      <c r="D75" s="26"/>
      <c r="E75" s="26"/>
      <c r="F75" s="90" t="s">
        <v>120</v>
      </c>
      <c r="G75" s="97">
        <v>0</v>
      </c>
      <c r="H75" s="97">
        <v>0</v>
      </c>
      <c r="I75" s="97">
        <v>0</v>
      </c>
      <c r="J75" s="92" t="s">
        <v>139</v>
      </c>
      <c r="K75" s="26"/>
      <c r="L75" s="26"/>
      <c r="M75" s="26"/>
      <c r="N75" s="26"/>
      <c r="O75" s="26"/>
      <c r="P75" s="26"/>
      <c r="Q75" s="26"/>
      <c r="R75" s="26"/>
      <c r="S75" s="26"/>
    </row>
    <row r="76" spans="1:19" x14ac:dyDescent="0.25">
      <c r="A76" s="26"/>
      <c r="B76" s="26"/>
      <c r="C76" s="26"/>
      <c r="D76" s="26"/>
      <c r="E76" s="26"/>
      <c r="F76" s="134" t="s">
        <v>119</v>
      </c>
      <c r="G76" s="191">
        <v>24.758088900000001</v>
      </c>
      <c r="H76" s="191">
        <v>24.758088900000001</v>
      </c>
      <c r="I76" s="191">
        <v>19.24407291</v>
      </c>
      <c r="J76" s="135" t="s">
        <v>139</v>
      </c>
      <c r="K76" s="26"/>
      <c r="L76" s="26"/>
      <c r="M76" s="26"/>
      <c r="N76" s="26"/>
      <c r="O76" s="26"/>
      <c r="P76" s="26"/>
      <c r="Q76" s="26"/>
      <c r="R76" s="26"/>
      <c r="S76" s="26"/>
    </row>
    <row r="77" spans="1:19" ht="15.75" thickBot="1" x14ac:dyDescent="0.3">
      <c r="A77" s="26"/>
      <c r="B77" s="26"/>
      <c r="C77" s="26"/>
      <c r="D77" s="26"/>
      <c r="E77" s="26"/>
      <c r="F77" s="169" t="s">
        <v>28</v>
      </c>
      <c r="G77" s="137">
        <v>52.343778030000003</v>
      </c>
      <c r="H77" s="137">
        <v>47.535394019999998</v>
      </c>
      <c r="I77" s="137">
        <v>42.190177869999999</v>
      </c>
      <c r="J77" s="170" t="s">
        <v>139</v>
      </c>
      <c r="K77" s="26"/>
      <c r="L77" s="26"/>
      <c r="M77" s="26"/>
      <c r="N77" s="26"/>
      <c r="O77" s="26"/>
      <c r="P77" s="26"/>
      <c r="Q77" s="26"/>
      <c r="R77" s="26"/>
      <c r="S77" s="26"/>
    </row>
    <row r="78" spans="1:19" x14ac:dyDescent="0.25">
      <c r="A78" s="26"/>
      <c r="B78" s="26"/>
      <c r="C78" s="26"/>
      <c r="D78" s="26"/>
      <c r="E78" s="26"/>
      <c r="F78" s="26"/>
      <c r="G78" s="26"/>
      <c r="H78" s="26"/>
      <c r="I78" s="26"/>
      <c r="J78" s="26"/>
      <c r="K78" s="26"/>
      <c r="L78" s="26"/>
      <c r="M78" s="26"/>
      <c r="N78" s="26"/>
      <c r="O78" s="26"/>
      <c r="P78" s="26"/>
      <c r="Q78" s="26"/>
      <c r="R78" s="26"/>
      <c r="S78" s="26"/>
    </row>
    <row r="79" spans="1:19" x14ac:dyDescent="0.25">
      <c r="A79" s="26"/>
      <c r="B79" s="26"/>
      <c r="C79" s="26"/>
      <c r="D79" s="26"/>
      <c r="E79" s="26"/>
      <c r="F79" s="26"/>
      <c r="G79" s="26"/>
      <c r="H79" s="26"/>
      <c r="I79" s="26"/>
      <c r="J79" s="26"/>
      <c r="K79" s="26"/>
      <c r="L79" s="26"/>
      <c r="M79" s="26"/>
      <c r="N79" s="26"/>
      <c r="O79" s="26"/>
      <c r="P79" s="26"/>
      <c r="Q79" s="26"/>
      <c r="R79" s="26"/>
      <c r="S79" s="26"/>
    </row>
    <row r="80" spans="1:19" x14ac:dyDescent="0.25">
      <c r="A80" s="26"/>
      <c r="B80" s="26"/>
      <c r="C80" s="26"/>
      <c r="D80" s="26"/>
      <c r="E80" s="26"/>
      <c r="F80" s="26"/>
      <c r="G80" s="26"/>
      <c r="H80" s="26"/>
      <c r="I80" s="26"/>
      <c r="J80" s="26"/>
      <c r="K80" s="26"/>
      <c r="L80" s="26"/>
      <c r="M80" s="26"/>
      <c r="N80" s="26"/>
      <c r="O80" s="26"/>
      <c r="P80" s="26"/>
      <c r="Q80" s="26"/>
      <c r="R80" s="26"/>
      <c r="S80" s="26"/>
    </row>
    <row r="81" spans="1:19" x14ac:dyDescent="0.25">
      <c r="A81" s="26"/>
      <c r="B81" s="26"/>
      <c r="C81" s="26"/>
      <c r="D81" s="26"/>
      <c r="E81" s="26"/>
      <c r="F81" s="26"/>
      <c r="G81" s="26"/>
      <c r="H81" s="26"/>
      <c r="I81" s="26"/>
      <c r="J81" s="26"/>
      <c r="K81" s="26"/>
      <c r="L81" s="26"/>
      <c r="M81" s="26"/>
      <c r="N81" s="26"/>
      <c r="O81" s="26"/>
      <c r="P81" s="26"/>
      <c r="Q81" s="26"/>
      <c r="R81" s="26"/>
      <c r="S81" s="26"/>
    </row>
    <row r="82" spans="1:19" x14ac:dyDescent="0.25">
      <c r="A82" s="26"/>
      <c r="B82" s="26"/>
      <c r="C82" s="26"/>
      <c r="D82" s="26"/>
      <c r="E82" s="26"/>
      <c r="F82" s="26"/>
      <c r="G82" s="26"/>
      <c r="H82" s="26"/>
      <c r="I82" s="26"/>
      <c r="J82" s="26"/>
      <c r="K82" s="26"/>
      <c r="L82" s="26"/>
      <c r="M82" s="26"/>
      <c r="N82" s="26"/>
      <c r="O82" s="26"/>
      <c r="P82" s="26"/>
      <c r="Q82" s="26"/>
      <c r="R82" s="26"/>
      <c r="S82" s="26"/>
    </row>
    <row r="83" spans="1:19" x14ac:dyDescent="0.25">
      <c r="A83" s="26"/>
      <c r="B83" s="26"/>
      <c r="C83" s="26"/>
      <c r="D83" s="26"/>
      <c r="E83" s="26"/>
      <c r="F83" s="26"/>
      <c r="G83" s="26"/>
      <c r="H83" s="26"/>
      <c r="I83" s="26"/>
      <c r="J83" s="26"/>
      <c r="K83" s="26"/>
      <c r="L83" s="26"/>
      <c r="M83" s="26"/>
      <c r="N83" s="26"/>
      <c r="O83" s="26"/>
      <c r="P83" s="26"/>
      <c r="Q83" s="26"/>
      <c r="R83" s="26"/>
      <c r="S83" s="26"/>
    </row>
    <row r="84" spans="1:19" x14ac:dyDescent="0.25">
      <c r="A84" s="26"/>
      <c r="B84" s="26"/>
      <c r="C84" s="26"/>
      <c r="D84" s="26"/>
      <c r="E84" s="26"/>
      <c r="F84" s="26"/>
      <c r="G84" s="26"/>
      <c r="H84" s="26"/>
      <c r="I84" s="26"/>
      <c r="J84" s="26"/>
      <c r="K84" s="26"/>
      <c r="L84" s="26"/>
      <c r="M84" s="26"/>
      <c r="N84" s="26"/>
      <c r="O84" s="26"/>
      <c r="P84" s="26"/>
      <c r="Q84" s="26"/>
      <c r="R84" s="26"/>
      <c r="S84" s="26"/>
    </row>
    <row r="85" spans="1:19" x14ac:dyDescent="0.25">
      <c r="A85" s="26"/>
      <c r="B85" s="26"/>
      <c r="C85" s="26"/>
      <c r="D85" s="26"/>
      <c r="E85" s="26"/>
      <c r="F85" s="26"/>
      <c r="G85" s="26"/>
      <c r="H85" s="26"/>
      <c r="I85" s="26"/>
      <c r="J85" s="26"/>
      <c r="K85" s="26"/>
      <c r="L85" s="26"/>
      <c r="M85" s="26"/>
      <c r="N85" s="26"/>
      <c r="O85" s="26"/>
      <c r="P85" s="26"/>
      <c r="Q85" s="26"/>
      <c r="R85" s="26"/>
      <c r="S85" s="26"/>
    </row>
    <row r="86" spans="1:19" x14ac:dyDescent="0.25">
      <c r="A86" s="26"/>
      <c r="B86" s="26"/>
      <c r="C86" s="26"/>
      <c r="D86" s="26"/>
      <c r="E86" s="26"/>
      <c r="F86" s="26"/>
      <c r="G86" s="26"/>
      <c r="H86" s="26"/>
      <c r="I86" s="26"/>
      <c r="J86" s="26"/>
      <c r="K86" s="26"/>
      <c r="L86" s="26"/>
      <c r="M86" s="26"/>
      <c r="N86" s="26"/>
      <c r="O86" s="26"/>
      <c r="P86" s="26"/>
      <c r="Q86" s="26"/>
      <c r="R86" s="26"/>
      <c r="S86" s="26"/>
    </row>
  </sheetData>
  <mergeCells count="11">
    <mergeCell ref="A1:D3"/>
    <mergeCell ref="A26:B26"/>
    <mergeCell ref="A30:B30"/>
    <mergeCell ref="G32:I32"/>
    <mergeCell ref="G55:I55"/>
    <mergeCell ref="A9:B9"/>
    <mergeCell ref="F9:J9"/>
    <mergeCell ref="A10:B10"/>
    <mergeCell ref="A14:B14"/>
    <mergeCell ref="F15:J15"/>
    <mergeCell ref="A25:B2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00000"/>
  </sheetPr>
  <dimension ref="A1:V96"/>
  <sheetViews>
    <sheetView showGridLines="0" zoomScaleNormal="100" workbookViewId="0">
      <selection sqref="A1:D3"/>
    </sheetView>
  </sheetViews>
  <sheetFormatPr defaultRowHeight="15" x14ac:dyDescent="0.25"/>
  <cols>
    <col min="1" max="1" width="31.28515625" style="8" customWidth="1"/>
    <col min="2" max="2" width="27" style="8" customWidth="1"/>
    <col min="3" max="3" width="22.140625" style="8" customWidth="1"/>
    <col min="4" max="5" width="9.140625" style="8"/>
    <col min="6" max="6" width="49.5703125" style="8" customWidth="1"/>
    <col min="7" max="8" width="16.140625" style="8" customWidth="1"/>
    <col min="9" max="9" width="14.42578125" style="8" bestFit="1" customWidth="1"/>
    <col min="10" max="10" width="20" style="8" bestFit="1" customWidth="1"/>
    <col min="11" max="16384" width="9.140625" style="8"/>
  </cols>
  <sheetData>
    <row r="1" spans="1:22" ht="15" customHeight="1" x14ac:dyDescent="0.25">
      <c r="A1" s="217" t="s">
        <v>375</v>
      </c>
      <c r="B1" s="217"/>
      <c r="C1" s="217"/>
      <c r="D1" s="217"/>
    </row>
    <row r="2" spans="1:22" ht="15" customHeight="1" x14ac:dyDescent="0.25">
      <c r="A2" s="217"/>
      <c r="B2" s="217"/>
      <c r="C2" s="217"/>
      <c r="D2" s="217"/>
    </row>
    <row r="3" spans="1:22" x14ac:dyDescent="0.25">
      <c r="A3" s="217"/>
      <c r="B3" s="217"/>
      <c r="C3" s="217"/>
      <c r="D3" s="217"/>
    </row>
    <row r="4" spans="1:22" ht="15.75" thickBot="1" x14ac:dyDescent="0.3"/>
    <row r="5" spans="1:22" ht="18.75" x14ac:dyDescent="0.3">
      <c r="A5" s="41" t="s">
        <v>299</v>
      </c>
      <c r="B5" s="43">
        <v>0.42299999999999999</v>
      </c>
      <c r="G5" s="1"/>
      <c r="H5" s="1"/>
    </row>
    <row r="6" spans="1:22" ht="18.75" x14ac:dyDescent="0.3">
      <c r="A6" s="24" t="s">
        <v>370</v>
      </c>
      <c r="B6" s="44" t="s">
        <v>373</v>
      </c>
      <c r="G6" s="1"/>
      <c r="H6" s="1"/>
    </row>
    <row r="7" spans="1:22" ht="19.5" thickBot="1" x14ac:dyDescent="0.35">
      <c r="A7" s="42" t="s">
        <v>372</v>
      </c>
      <c r="B7" s="45" t="s">
        <v>371</v>
      </c>
      <c r="G7" s="1"/>
      <c r="H7" s="1"/>
    </row>
    <row r="8" spans="1:22" ht="19.5" thickBot="1" x14ac:dyDescent="0.35">
      <c r="A8" s="192"/>
      <c r="B8" s="26"/>
      <c r="C8" s="26"/>
      <c r="D8" s="26"/>
      <c r="E8" s="26"/>
      <c r="F8" s="156" t="s">
        <v>53</v>
      </c>
      <c r="G8" s="156"/>
      <c r="H8" s="156"/>
      <c r="I8" s="26"/>
      <c r="J8" s="26"/>
      <c r="K8" s="26"/>
      <c r="L8" s="26"/>
      <c r="M8" s="26"/>
      <c r="N8" s="26"/>
      <c r="O8" s="26"/>
      <c r="P8" s="26"/>
      <c r="Q8" s="26"/>
      <c r="R8" s="26"/>
      <c r="S8" s="26"/>
      <c r="T8" s="26"/>
      <c r="U8" s="26"/>
      <c r="V8" s="26"/>
    </row>
    <row r="9" spans="1:22" ht="15.75" thickBot="1" x14ac:dyDescent="0.3">
      <c r="A9" s="198" t="s">
        <v>317</v>
      </c>
      <c r="B9" s="200"/>
      <c r="C9" s="26"/>
      <c r="D9" s="26"/>
      <c r="E9" s="26"/>
      <c r="F9" s="218" t="s">
        <v>60</v>
      </c>
      <c r="G9" s="235"/>
      <c r="H9" s="235"/>
      <c r="I9" s="235"/>
      <c r="J9" s="219"/>
      <c r="K9" s="26"/>
      <c r="L9" s="26"/>
      <c r="M9" s="26"/>
      <c r="N9" s="26"/>
      <c r="O9" s="26"/>
      <c r="P9" s="26"/>
      <c r="Q9" s="26"/>
      <c r="R9" s="26"/>
      <c r="S9" s="26"/>
      <c r="T9" s="26"/>
      <c r="U9" s="26"/>
      <c r="V9" s="26"/>
    </row>
    <row r="10" spans="1:22" ht="15.75" thickBot="1" x14ac:dyDescent="0.3">
      <c r="A10" s="239" t="s">
        <v>296</v>
      </c>
      <c r="B10" s="240"/>
      <c r="C10" s="26"/>
      <c r="D10" s="26"/>
      <c r="E10" s="26"/>
      <c r="F10" s="159" t="s">
        <v>54</v>
      </c>
      <c r="G10" s="167" t="s">
        <v>55</v>
      </c>
      <c r="H10" s="167" t="s">
        <v>3</v>
      </c>
      <c r="I10" s="167" t="s">
        <v>56</v>
      </c>
      <c r="J10" s="168" t="s">
        <v>57</v>
      </c>
      <c r="K10" s="26"/>
      <c r="L10" s="26"/>
      <c r="M10" s="26"/>
      <c r="N10" s="26"/>
      <c r="O10" s="26"/>
      <c r="P10" s="26"/>
      <c r="Q10" s="26"/>
      <c r="R10" s="26"/>
      <c r="S10" s="26"/>
      <c r="T10" s="26"/>
      <c r="U10" s="26"/>
      <c r="V10" s="26"/>
    </row>
    <row r="11" spans="1:22" ht="18" x14ac:dyDescent="0.35">
      <c r="A11" s="90" t="s">
        <v>300</v>
      </c>
      <c r="B11" s="92">
        <v>47.08</v>
      </c>
      <c r="C11" s="26"/>
      <c r="D11" s="26"/>
      <c r="E11" s="26"/>
      <c r="F11" s="90" t="s">
        <v>306</v>
      </c>
      <c r="G11" s="91" t="s">
        <v>58</v>
      </c>
      <c r="H11" s="91" t="s">
        <v>59</v>
      </c>
      <c r="I11" s="91">
        <v>219.2305848</v>
      </c>
      <c r="J11" s="92" t="s">
        <v>390</v>
      </c>
      <c r="K11" s="26"/>
      <c r="L11" s="26"/>
      <c r="M11" s="26"/>
      <c r="N11" s="26"/>
      <c r="O11" s="26"/>
      <c r="P11" s="26"/>
      <c r="Q11" s="26"/>
      <c r="R11" s="26"/>
      <c r="S11" s="26"/>
      <c r="T11" s="26"/>
      <c r="U11" s="26"/>
      <c r="V11" s="26"/>
    </row>
    <row r="12" spans="1:22" ht="19.5" thickBot="1" x14ac:dyDescent="0.4">
      <c r="A12" s="90" t="s">
        <v>301</v>
      </c>
      <c r="B12" s="92">
        <v>2.1800000000000001E-5</v>
      </c>
      <c r="C12" s="26"/>
      <c r="D12" s="26"/>
      <c r="E12" s="26"/>
      <c r="F12" s="98" t="s">
        <v>307</v>
      </c>
      <c r="G12" s="99" t="s">
        <v>308</v>
      </c>
      <c r="H12" s="99" t="s">
        <v>97</v>
      </c>
      <c r="I12" s="99">
        <v>129.64339469999999</v>
      </c>
      <c r="J12" s="100" t="s">
        <v>390</v>
      </c>
      <c r="K12" s="26"/>
      <c r="L12" s="26"/>
      <c r="M12" s="26"/>
      <c r="N12" s="26"/>
      <c r="O12" s="26"/>
      <c r="P12" s="26"/>
      <c r="Q12" s="26"/>
      <c r="R12" s="26"/>
      <c r="S12" s="26"/>
      <c r="T12" s="26"/>
      <c r="U12" s="26"/>
      <c r="V12" s="26"/>
    </row>
    <row r="13" spans="1:22" ht="18.75" thickBot="1" x14ac:dyDescent="0.4">
      <c r="A13" s="90" t="s">
        <v>302</v>
      </c>
      <c r="B13" s="92">
        <v>5.1800000000000001E-4</v>
      </c>
      <c r="C13" s="26"/>
      <c r="D13" s="26"/>
      <c r="E13" s="26"/>
      <c r="F13" s="91"/>
      <c r="G13" s="91"/>
      <c r="H13" s="91"/>
      <c r="I13" s="91"/>
      <c r="J13" s="91"/>
      <c r="K13" s="181"/>
      <c r="L13" s="181"/>
      <c r="M13" s="26"/>
      <c r="N13" s="26"/>
      <c r="O13" s="26"/>
      <c r="P13" s="26"/>
      <c r="Q13" s="26"/>
      <c r="R13" s="26"/>
      <c r="S13" s="26"/>
      <c r="T13" s="26"/>
      <c r="U13" s="26"/>
      <c r="V13" s="26"/>
    </row>
    <row r="14" spans="1:22" ht="15.75" thickBot="1" x14ac:dyDescent="0.3">
      <c r="A14" s="239" t="s">
        <v>297</v>
      </c>
      <c r="B14" s="240"/>
      <c r="C14" s="26"/>
      <c r="D14" s="26"/>
      <c r="E14" s="26"/>
      <c r="F14" s="91"/>
      <c r="G14" s="91"/>
      <c r="H14" s="91"/>
      <c r="I14" s="91"/>
      <c r="J14" s="91"/>
      <c r="K14" s="181"/>
      <c r="L14" s="181"/>
      <c r="M14" s="26"/>
      <c r="N14" s="26"/>
      <c r="O14" s="26"/>
      <c r="P14" s="26"/>
      <c r="Q14" s="26"/>
      <c r="R14" s="26"/>
      <c r="S14" s="26"/>
      <c r="T14" s="26"/>
      <c r="U14" s="26"/>
      <c r="V14" s="26"/>
    </row>
    <row r="15" spans="1:22" ht="15.75" thickBot="1" x14ac:dyDescent="0.3">
      <c r="A15" s="90" t="s">
        <v>161</v>
      </c>
      <c r="B15" s="92">
        <v>2.88E-6</v>
      </c>
      <c r="C15" s="26"/>
      <c r="D15" s="26"/>
      <c r="E15" s="26"/>
      <c r="F15" s="218" t="s">
        <v>61</v>
      </c>
      <c r="G15" s="235"/>
      <c r="H15" s="235"/>
      <c r="I15" s="235"/>
      <c r="J15" s="219"/>
      <c r="K15" s="181"/>
      <c r="L15" s="181"/>
      <c r="M15" s="26"/>
      <c r="N15" s="26"/>
      <c r="O15" s="26"/>
      <c r="P15" s="26"/>
      <c r="Q15" s="26"/>
      <c r="R15" s="26"/>
      <c r="S15" s="26"/>
      <c r="T15" s="26"/>
      <c r="U15" s="26"/>
      <c r="V15" s="26"/>
    </row>
    <row r="16" spans="1:22" ht="15.75" thickBot="1" x14ac:dyDescent="0.3">
      <c r="A16" s="90" t="s">
        <v>162</v>
      </c>
      <c r="B16" s="92">
        <v>3.2299999999999998E-8</v>
      </c>
      <c r="C16" s="26"/>
      <c r="D16" s="26"/>
      <c r="E16" s="26"/>
      <c r="F16" s="159" t="s">
        <v>54</v>
      </c>
      <c r="G16" s="167" t="s">
        <v>55</v>
      </c>
      <c r="H16" s="167" t="s">
        <v>3</v>
      </c>
      <c r="I16" s="167" t="s">
        <v>56</v>
      </c>
      <c r="J16" s="168" t="s">
        <v>57</v>
      </c>
      <c r="K16" s="181"/>
      <c r="L16" s="181"/>
      <c r="M16" s="26"/>
      <c r="N16" s="26"/>
      <c r="O16" s="26"/>
      <c r="P16" s="26"/>
      <c r="Q16" s="26"/>
      <c r="R16" s="26"/>
      <c r="S16" s="26"/>
      <c r="T16" s="26"/>
      <c r="U16" s="26"/>
      <c r="V16" s="26"/>
    </row>
    <row r="17" spans="1:22" ht="18" x14ac:dyDescent="0.35">
      <c r="A17" s="90" t="s">
        <v>303</v>
      </c>
      <c r="B17" s="92">
        <v>1.89E-2</v>
      </c>
      <c r="C17" s="26"/>
      <c r="D17" s="26"/>
      <c r="E17" s="26"/>
      <c r="F17" s="182" t="s">
        <v>309</v>
      </c>
      <c r="G17" s="181" t="s">
        <v>58</v>
      </c>
      <c r="H17" s="181" t="s">
        <v>59</v>
      </c>
      <c r="I17" s="181">
        <v>2.1554090000000001E-3</v>
      </c>
      <c r="J17" s="92" t="s">
        <v>391</v>
      </c>
      <c r="K17" s="181"/>
      <c r="L17" s="181"/>
      <c r="M17" s="26"/>
      <c r="N17" s="26"/>
      <c r="O17" s="26"/>
      <c r="P17" s="26"/>
      <c r="Q17" s="26"/>
      <c r="R17" s="26"/>
      <c r="S17" s="26"/>
      <c r="T17" s="26"/>
      <c r="U17" s="26"/>
      <c r="V17" s="26"/>
    </row>
    <row r="18" spans="1:22" ht="18" x14ac:dyDescent="0.35">
      <c r="A18" s="90" t="s">
        <v>39</v>
      </c>
      <c r="B18" s="92">
        <v>4.2100000000000002E-3</v>
      </c>
      <c r="C18" s="26"/>
      <c r="D18" s="26"/>
      <c r="E18" s="26"/>
      <c r="F18" s="90" t="s">
        <v>66</v>
      </c>
      <c r="G18" s="91" t="s">
        <v>58</v>
      </c>
      <c r="H18" s="91" t="s">
        <v>59</v>
      </c>
      <c r="I18" s="91">
        <v>74.385732430000004</v>
      </c>
      <c r="J18" s="92" t="s">
        <v>391</v>
      </c>
      <c r="K18" s="26"/>
      <c r="L18" s="26"/>
      <c r="M18" s="26"/>
      <c r="N18" s="26"/>
      <c r="O18" s="26"/>
      <c r="P18" s="26"/>
      <c r="Q18" s="26"/>
      <c r="R18" s="26"/>
      <c r="S18" s="26"/>
      <c r="T18" s="26"/>
      <c r="U18" s="26"/>
      <c r="V18" s="26"/>
    </row>
    <row r="19" spans="1:22" ht="18" x14ac:dyDescent="0.35">
      <c r="A19" s="90" t="s">
        <v>304</v>
      </c>
      <c r="B19" s="92">
        <v>3.1800000000000002E-2</v>
      </c>
      <c r="C19" s="26"/>
      <c r="D19" s="26"/>
      <c r="E19" s="26"/>
      <c r="F19" s="90" t="s">
        <v>67</v>
      </c>
      <c r="G19" s="91" t="s">
        <v>58</v>
      </c>
      <c r="H19" s="91" t="s">
        <v>59</v>
      </c>
      <c r="I19" s="91">
        <v>0.10790552</v>
      </c>
      <c r="J19" s="92" t="s">
        <v>391</v>
      </c>
      <c r="K19" s="26"/>
      <c r="L19" s="26"/>
      <c r="M19" s="26"/>
      <c r="N19" s="26"/>
      <c r="O19" s="26"/>
      <c r="P19" s="26"/>
      <c r="Q19" s="26"/>
      <c r="R19" s="26"/>
      <c r="S19" s="26"/>
      <c r="T19" s="26"/>
      <c r="U19" s="26"/>
      <c r="V19" s="26"/>
    </row>
    <row r="20" spans="1:22" ht="18" x14ac:dyDescent="0.35">
      <c r="A20" s="90" t="s">
        <v>305</v>
      </c>
      <c r="B20" s="92">
        <v>1.7799999999999999E-3</v>
      </c>
      <c r="C20" s="26"/>
      <c r="D20" s="26"/>
      <c r="E20" s="26"/>
      <c r="F20" s="90" t="s">
        <v>68</v>
      </c>
      <c r="G20" s="91" t="s">
        <v>58</v>
      </c>
      <c r="H20" s="91" t="s">
        <v>59</v>
      </c>
      <c r="I20" s="91">
        <v>7.4992699999999995E-4</v>
      </c>
      <c r="J20" s="92" t="s">
        <v>391</v>
      </c>
      <c r="K20" s="26"/>
      <c r="L20" s="26"/>
      <c r="M20" s="26"/>
      <c r="N20" s="26"/>
      <c r="O20" s="26"/>
      <c r="P20" s="26"/>
      <c r="Q20" s="26"/>
      <c r="R20" s="26"/>
      <c r="S20" s="26"/>
      <c r="T20" s="26"/>
      <c r="U20" s="26"/>
      <c r="V20" s="26"/>
    </row>
    <row r="21" spans="1:22" x14ac:dyDescent="0.25">
      <c r="A21" s="90" t="s">
        <v>163</v>
      </c>
      <c r="B21" s="92">
        <v>3.8300000000000003E-5</v>
      </c>
      <c r="C21" s="26"/>
      <c r="D21" s="26"/>
      <c r="E21" s="26"/>
      <c r="F21" s="183" t="s">
        <v>310</v>
      </c>
      <c r="G21" s="184" t="s">
        <v>58</v>
      </c>
      <c r="H21" s="91" t="s">
        <v>59</v>
      </c>
      <c r="I21" s="181">
        <v>4.3200000000000001E-6</v>
      </c>
      <c r="J21" s="92" t="s">
        <v>391</v>
      </c>
      <c r="K21" s="26"/>
      <c r="L21" s="26"/>
      <c r="M21" s="26"/>
      <c r="N21" s="26"/>
      <c r="O21" s="26"/>
      <c r="P21" s="26"/>
      <c r="Q21" s="26"/>
      <c r="R21" s="26"/>
      <c r="S21" s="26"/>
      <c r="T21" s="26"/>
      <c r="U21" s="26"/>
      <c r="V21" s="26"/>
    </row>
    <row r="22" spans="1:22" ht="15.75" thickBot="1" x14ac:dyDescent="0.3">
      <c r="A22" s="98" t="s">
        <v>164</v>
      </c>
      <c r="B22" s="100">
        <v>2.4299999999999999E-3</v>
      </c>
      <c r="C22" s="26"/>
      <c r="D22" s="26"/>
      <c r="E22" s="26"/>
      <c r="F22" s="183" t="s">
        <v>311</v>
      </c>
      <c r="G22" s="184" t="s">
        <v>58</v>
      </c>
      <c r="H22" s="91" t="s">
        <v>59</v>
      </c>
      <c r="I22" s="181">
        <v>1.02E-7</v>
      </c>
      <c r="J22" s="92" t="s">
        <v>391</v>
      </c>
      <c r="K22" s="26"/>
      <c r="L22" s="26"/>
      <c r="M22" s="26"/>
      <c r="N22" s="26"/>
      <c r="O22" s="26"/>
      <c r="P22" s="26"/>
      <c r="Q22" s="26"/>
      <c r="R22" s="26"/>
      <c r="S22" s="26"/>
      <c r="T22" s="26"/>
      <c r="U22" s="26"/>
      <c r="V22" s="26"/>
    </row>
    <row r="23" spans="1:22" ht="18.75" thickBot="1" x14ac:dyDescent="0.4">
      <c r="A23" s="185" t="s">
        <v>328</v>
      </c>
      <c r="B23" s="186">
        <v>1430</v>
      </c>
      <c r="C23" s="26"/>
      <c r="D23" s="26"/>
      <c r="E23" s="26"/>
      <c r="F23" s="90" t="s">
        <v>69</v>
      </c>
      <c r="G23" s="91" t="s">
        <v>58</v>
      </c>
      <c r="H23" s="91" t="s">
        <v>59</v>
      </c>
      <c r="I23" s="91">
        <v>3.1003751240000001</v>
      </c>
      <c r="J23" s="92" t="s">
        <v>391</v>
      </c>
      <c r="K23" s="26"/>
      <c r="L23" s="26"/>
      <c r="M23" s="26"/>
      <c r="N23" s="26"/>
      <c r="O23" s="26"/>
      <c r="P23" s="26"/>
      <c r="Q23" s="26"/>
      <c r="R23" s="26"/>
      <c r="S23" s="26"/>
      <c r="T23" s="26"/>
      <c r="U23" s="26"/>
      <c r="V23" s="26"/>
    </row>
    <row r="24" spans="1:22" ht="15.75" thickBot="1" x14ac:dyDescent="0.3">
      <c r="A24" s="69"/>
      <c r="B24" s="69"/>
      <c r="C24" s="26"/>
      <c r="D24" s="26"/>
      <c r="E24" s="26"/>
      <c r="F24" s="187" t="s">
        <v>312</v>
      </c>
      <c r="G24" s="188" t="s">
        <v>313</v>
      </c>
      <c r="H24" s="188" t="s">
        <v>314</v>
      </c>
      <c r="I24" s="188">
        <v>3600</v>
      </c>
      <c r="J24" s="189" t="s">
        <v>65</v>
      </c>
      <c r="K24" s="26"/>
      <c r="L24" s="26"/>
      <c r="M24" s="26"/>
      <c r="N24" s="26"/>
      <c r="O24" s="26"/>
      <c r="P24" s="26"/>
      <c r="Q24" s="26"/>
      <c r="R24" s="26"/>
      <c r="S24" s="26"/>
      <c r="T24" s="26"/>
      <c r="U24" s="26"/>
      <c r="V24" s="26"/>
    </row>
    <row r="25" spans="1:22" ht="18.75" thickBot="1" x14ac:dyDescent="0.4">
      <c r="A25" s="198" t="s">
        <v>317</v>
      </c>
      <c r="B25" s="200"/>
      <c r="C25" s="26"/>
      <c r="D25" s="26"/>
      <c r="E25" s="26"/>
      <c r="F25" s="90" t="s">
        <v>70</v>
      </c>
      <c r="G25" s="91" t="s">
        <v>58</v>
      </c>
      <c r="H25" s="91" t="s">
        <v>59</v>
      </c>
      <c r="I25" s="91">
        <v>0.43299609500000003</v>
      </c>
      <c r="J25" s="92" t="s">
        <v>391</v>
      </c>
      <c r="K25" s="26"/>
      <c r="L25" s="26"/>
      <c r="M25" s="26"/>
      <c r="N25" s="26"/>
      <c r="O25" s="26"/>
      <c r="P25" s="26"/>
      <c r="Q25" s="26"/>
      <c r="R25" s="26"/>
      <c r="S25" s="26"/>
      <c r="T25" s="26"/>
      <c r="U25" s="26"/>
      <c r="V25" s="26"/>
    </row>
    <row r="26" spans="1:22" ht="15.75" thickBot="1" x14ac:dyDescent="0.3">
      <c r="A26" s="239" t="s">
        <v>298</v>
      </c>
      <c r="B26" s="240"/>
      <c r="C26" s="26"/>
      <c r="D26" s="26"/>
      <c r="E26" s="26"/>
      <c r="F26" s="183" t="s">
        <v>315</v>
      </c>
      <c r="G26" s="184" t="s">
        <v>58</v>
      </c>
      <c r="H26" s="184" t="s">
        <v>59</v>
      </c>
      <c r="I26" s="181">
        <v>2.3621118E-2</v>
      </c>
      <c r="J26" s="92" t="s">
        <v>391</v>
      </c>
      <c r="K26" s="26"/>
      <c r="L26" s="26"/>
      <c r="M26" s="26"/>
      <c r="N26" s="26"/>
      <c r="O26" s="26"/>
      <c r="P26" s="26"/>
      <c r="Q26" s="26"/>
      <c r="R26" s="26"/>
      <c r="S26" s="26"/>
      <c r="T26" s="26"/>
      <c r="U26" s="26"/>
      <c r="V26" s="26"/>
    </row>
    <row r="27" spans="1:22" ht="18" x14ac:dyDescent="0.35">
      <c r="A27" s="90" t="s">
        <v>300</v>
      </c>
      <c r="B27" s="92">
        <v>13.25</v>
      </c>
      <c r="C27" s="26"/>
      <c r="D27" s="26"/>
      <c r="E27" s="26"/>
      <c r="F27" s="90" t="s">
        <v>71</v>
      </c>
      <c r="G27" s="91" t="s">
        <v>58</v>
      </c>
      <c r="H27" s="91" t="s">
        <v>59</v>
      </c>
      <c r="I27" s="91">
        <v>7.4833599999999997E-3</v>
      </c>
      <c r="J27" s="92" t="s">
        <v>391</v>
      </c>
      <c r="K27" s="26"/>
      <c r="L27" s="26"/>
      <c r="M27" s="26"/>
      <c r="N27" s="26"/>
      <c r="O27" s="26"/>
      <c r="P27" s="26"/>
      <c r="Q27" s="26"/>
      <c r="R27" s="26"/>
      <c r="S27" s="26"/>
      <c r="T27" s="26"/>
      <c r="U27" s="26"/>
      <c r="V27" s="26"/>
    </row>
    <row r="28" spans="1:22" ht="18.75" thickBot="1" x14ac:dyDescent="0.4">
      <c r="A28" s="90" t="s">
        <v>301</v>
      </c>
      <c r="B28" s="92">
        <v>6.0555599999999998E-6</v>
      </c>
      <c r="C28" s="26"/>
      <c r="D28" s="26"/>
      <c r="E28" s="26"/>
      <c r="F28" s="98" t="s">
        <v>72</v>
      </c>
      <c r="G28" s="99" t="s">
        <v>58</v>
      </c>
      <c r="H28" s="99" t="s">
        <v>59</v>
      </c>
      <c r="I28" s="99">
        <v>2.2441479E-2</v>
      </c>
      <c r="J28" s="100" t="s">
        <v>391</v>
      </c>
      <c r="K28" s="26"/>
      <c r="L28" s="26"/>
      <c r="M28" s="26"/>
      <c r="N28" s="26"/>
      <c r="O28" s="26"/>
      <c r="P28" s="26"/>
      <c r="Q28" s="26"/>
      <c r="R28" s="26"/>
      <c r="S28" s="26"/>
      <c r="T28" s="26"/>
      <c r="U28" s="26"/>
      <c r="V28" s="26"/>
    </row>
    <row r="29" spans="1:22" ht="18.75" thickBot="1" x14ac:dyDescent="0.4">
      <c r="A29" s="90" t="s">
        <v>302</v>
      </c>
      <c r="B29" s="92">
        <v>1.4388899999999999E-4</v>
      </c>
      <c r="C29" s="26"/>
      <c r="D29" s="26"/>
      <c r="E29" s="26"/>
      <c r="F29" s="91"/>
      <c r="G29" s="91"/>
      <c r="H29" s="91"/>
      <c r="I29" s="91"/>
      <c r="J29" s="91"/>
      <c r="K29" s="181"/>
      <c r="L29" s="26"/>
      <c r="M29" s="26"/>
      <c r="N29" s="26"/>
      <c r="O29" s="26"/>
      <c r="P29" s="26"/>
      <c r="Q29" s="26"/>
      <c r="R29" s="26"/>
      <c r="S29" s="26"/>
      <c r="T29" s="26"/>
      <c r="U29" s="26"/>
      <c r="V29" s="26"/>
    </row>
    <row r="30" spans="1:22" ht="15.75" thickBot="1" x14ac:dyDescent="0.3">
      <c r="A30" s="239" t="s">
        <v>316</v>
      </c>
      <c r="B30" s="240"/>
      <c r="C30" s="26"/>
      <c r="D30" s="26"/>
      <c r="E30" s="26"/>
      <c r="F30" s="26"/>
      <c r="G30" s="26"/>
      <c r="H30" s="26"/>
      <c r="I30" s="26"/>
      <c r="J30" s="26"/>
      <c r="K30" s="26"/>
      <c r="L30" s="26"/>
      <c r="M30" s="26"/>
      <c r="N30" s="26"/>
      <c r="O30" s="26"/>
      <c r="P30" s="26"/>
      <c r="Q30" s="26"/>
      <c r="R30" s="26"/>
      <c r="S30" s="26"/>
      <c r="T30" s="26"/>
      <c r="U30" s="26"/>
      <c r="V30" s="26"/>
    </row>
    <row r="31" spans="1:22" ht="15.75" thickBot="1" x14ac:dyDescent="0.3">
      <c r="A31" s="90" t="s">
        <v>161</v>
      </c>
      <c r="B31" s="92">
        <v>7.9999999999999996E-7</v>
      </c>
      <c r="C31" s="26"/>
      <c r="D31" s="26"/>
      <c r="E31" s="26"/>
      <c r="F31" s="26"/>
      <c r="G31" s="26"/>
      <c r="H31" s="26"/>
      <c r="I31" s="26"/>
      <c r="J31" s="26"/>
      <c r="K31" s="26"/>
      <c r="L31" s="26"/>
      <c r="M31" s="26"/>
      <c r="N31" s="26"/>
      <c r="O31" s="26"/>
      <c r="P31" s="26"/>
      <c r="Q31" s="26"/>
      <c r="R31" s="26"/>
      <c r="S31" s="26"/>
      <c r="T31" s="26"/>
      <c r="U31" s="26"/>
      <c r="V31" s="26"/>
    </row>
    <row r="32" spans="1:22" ht="19.5" thickBot="1" x14ac:dyDescent="0.35">
      <c r="A32" s="90" t="s">
        <v>162</v>
      </c>
      <c r="B32" s="92">
        <v>8.9700000000000003E-9</v>
      </c>
      <c r="C32" s="26"/>
      <c r="D32" s="26"/>
      <c r="E32" s="26"/>
      <c r="F32" s="156" t="s">
        <v>80</v>
      </c>
      <c r="G32" s="236" t="s">
        <v>56</v>
      </c>
      <c r="H32" s="238"/>
      <c r="I32" s="238"/>
      <c r="J32" s="26"/>
      <c r="K32" s="26"/>
      <c r="L32" s="26"/>
      <c r="M32" s="26"/>
      <c r="N32" s="26"/>
      <c r="O32" s="26"/>
      <c r="P32" s="26"/>
      <c r="Q32" s="26"/>
      <c r="R32" s="26"/>
      <c r="S32" s="26"/>
      <c r="T32" s="26"/>
      <c r="U32" s="26"/>
      <c r="V32" s="26"/>
    </row>
    <row r="33" spans="1:22" ht="18.75" thickBot="1" x14ac:dyDescent="0.4">
      <c r="A33" s="90" t="s">
        <v>303</v>
      </c>
      <c r="B33" s="92">
        <v>5.2500000000000003E-3</v>
      </c>
      <c r="C33" s="26"/>
      <c r="D33" s="26"/>
      <c r="E33" s="26"/>
      <c r="F33" s="159" t="s">
        <v>116</v>
      </c>
      <c r="G33" s="174" t="s">
        <v>81</v>
      </c>
      <c r="H33" s="174" t="s">
        <v>82</v>
      </c>
      <c r="I33" s="174" t="s">
        <v>83</v>
      </c>
      <c r="J33" s="168" t="s">
        <v>84</v>
      </c>
      <c r="K33" s="26"/>
      <c r="L33" s="26"/>
      <c r="M33" s="26"/>
      <c r="N33" s="26"/>
      <c r="O33" s="26"/>
      <c r="P33" s="26"/>
      <c r="Q33" s="26"/>
      <c r="R33" s="26"/>
      <c r="S33" s="26"/>
      <c r="T33" s="26"/>
      <c r="U33" s="26"/>
      <c r="V33" s="26"/>
    </row>
    <row r="34" spans="1:22" ht="17.25" x14ac:dyDescent="0.25">
      <c r="A34" s="90" t="s">
        <v>39</v>
      </c>
      <c r="B34" s="92">
        <v>1.17E-3</v>
      </c>
      <c r="C34" s="26"/>
      <c r="D34" s="26"/>
      <c r="E34" s="26"/>
      <c r="F34" s="90" t="s">
        <v>98</v>
      </c>
      <c r="G34" s="97">
        <v>0</v>
      </c>
      <c r="H34" s="97">
        <v>0</v>
      </c>
      <c r="I34" s="97">
        <v>0</v>
      </c>
      <c r="J34" s="92" t="s">
        <v>92</v>
      </c>
      <c r="K34" s="26"/>
      <c r="L34" s="26"/>
      <c r="M34" s="26"/>
      <c r="N34" s="26"/>
      <c r="O34" s="26"/>
      <c r="P34" s="26"/>
      <c r="Q34" s="26"/>
      <c r="R34" s="26"/>
      <c r="S34" s="26"/>
      <c r="T34" s="26"/>
      <c r="U34" s="26"/>
      <c r="V34" s="26"/>
    </row>
    <row r="35" spans="1:22" ht="18" x14ac:dyDescent="0.35">
      <c r="A35" s="90" t="s">
        <v>304</v>
      </c>
      <c r="B35" s="92">
        <v>8.8299999999999993E-3</v>
      </c>
      <c r="C35" s="26"/>
      <c r="D35" s="26"/>
      <c r="E35" s="26"/>
      <c r="F35" s="90" t="s">
        <v>99</v>
      </c>
      <c r="G35" s="97">
        <v>98.063322130000003</v>
      </c>
      <c r="H35" s="97">
        <v>152.11858860000001</v>
      </c>
      <c r="I35" s="97">
        <v>297.82947009999998</v>
      </c>
      <c r="J35" s="92" t="s">
        <v>93</v>
      </c>
      <c r="K35" s="26"/>
      <c r="L35" s="26"/>
      <c r="M35" s="26"/>
      <c r="N35" s="26"/>
      <c r="O35" s="26"/>
      <c r="P35" s="26"/>
      <c r="Q35" s="26"/>
      <c r="R35" s="26"/>
      <c r="S35" s="26"/>
      <c r="T35" s="26"/>
      <c r="U35" s="26"/>
      <c r="V35" s="26"/>
    </row>
    <row r="36" spans="1:22" ht="18" x14ac:dyDescent="0.35">
      <c r="A36" s="90" t="s">
        <v>305</v>
      </c>
      <c r="B36" s="92">
        <v>4.9399999999999997E-4</v>
      </c>
      <c r="C36" s="26"/>
      <c r="D36" s="26"/>
      <c r="E36" s="26"/>
      <c r="F36" s="90" t="s">
        <v>100</v>
      </c>
      <c r="G36" s="97">
        <v>199.9382933</v>
      </c>
      <c r="H36" s="97">
        <v>199.9382933</v>
      </c>
      <c r="I36" s="97">
        <v>199.9382933</v>
      </c>
      <c r="J36" s="92" t="s">
        <v>86</v>
      </c>
      <c r="K36" s="26"/>
      <c r="L36" s="26"/>
      <c r="M36" s="26"/>
      <c r="N36" s="26"/>
      <c r="O36" s="26"/>
      <c r="P36" s="26"/>
      <c r="Q36" s="26"/>
      <c r="R36" s="26"/>
      <c r="S36" s="26"/>
      <c r="T36" s="26"/>
      <c r="U36" s="26"/>
      <c r="V36" s="26"/>
    </row>
    <row r="37" spans="1:22" x14ac:dyDescent="0.25">
      <c r="A37" s="90" t="s">
        <v>163</v>
      </c>
      <c r="B37" s="92">
        <v>1.0638900000000001E-5</v>
      </c>
      <c r="C37" s="26"/>
      <c r="D37" s="26"/>
      <c r="E37" s="26"/>
      <c r="F37" s="90" t="s">
        <v>101</v>
      </c>
      <c r="G37" s="97">
        <v>1.9E-6</v>
      </c>
      <c r="H37" s="97">
        <v>3.5499999999999999E-7</v>
      </c>
      <c r="I37" s="97">
        <v>3.5499999999999999E-7</v>
      </c>
      <c r="J37" s="92" t="s">
        <v>87</v>
      </c>
      <c r="K37" s="26"/>
      <c r="L37" s="26"/>
      <c r="M37" s="26"/>
      <c r="N37" s="26"/>
      <c r="O37" s="26"/>
      <c r="P37" s="26"/>
      <c r="Q37" s="26"/>
      <c r="R37" s="26"/>
      <c r="S37" s="26"/>
      <c r="T37" s="26"/>
      <c r="U37" s="26"/>
      <c r="V37" s="26"/>
    </row>
    <row r="38" spans="1:22" ht="15.75" thickBot="1" x14ac:dyDescent="0.3">
      <c r="A38" s="98" t="s">
        <v>164</v>
      </c>
      <c r="B38" s="92">
        <v>6.7500000000000004E-4</v>
      </c>
      <c r="C38" s="26"/>
      <c r="D38" s="26"/>
      <c r="E38" s="26"/>
      <c r="F38" s="90" t="s">
        <v>102</v>
      </c>
      <c r="G38" s="97">
        <v>0</v>
      </c>
      <c r="H38" s="97">
        <v>0</v>
      </c>
      <c r="I38" s="97">
        <v>0</v>
      </c>
      <c r="J38" s="92" t="s">
        <v>88</v>
      </c>
      <c r="K38" s="26"/>
      <c r="L38" s="26"/>
      <c r="M38" s="26"/>
      <c r="N38" s="26"/>
      <c r="O38" s="26"/>
      <c r="P38" s="26"/>
      <c r="Q38" s="26"/>
      <c r="R38" s="26"/>
      <c r="S38" s="26"/>
      <c r="T38" s="26"/>
      <c r="U38" s="26"/>
      <c r="V38" s="26"/>
    </row>
    <row r="39" spans="1:22" ht="15.75" thickBot="1" x14ac:dyDescent="0.3">
      <c r="A39" s="185" t="s">
        <v>328</v>
      </c>
      <c r="B39" s="124">
        <v>0.39800000000000002</v>
      </c>
      <c r="C39" s="26"/>
      <c r="D39" s="26"/>
      <c r="E39" s="26"/>
      <c r="F39" s="90" t="s">
        <v>103</v>
      </c>
      <c r="G39" s="97">
        <v>0.22426984999999999</v>
      </c>
      <c r="H39" s="97">
        <v>0.120833837</v>
      </c>
      <c r="I39" s="97">
        <v>7.1288804999999997E-2</v>
      </c>
      <c r="J39" s="92" t="s">
        <v>87</v>
      </c>
      <c r="K39" s="26"/>
      <c r="L39" s="26"/>
      <c r="M39" s="26"/>
      <c r="N39" s="26"/>
      <c r="O39" s="26"/>
      <c r="P39" s="26"/>
      <c r="Q39" s="26"/>
      <c r="R39" s="26"/>
      <c r="S39" s="26"/>
      <c r="T39" s="26"/>
      <c r="U39" s="26"/>
      <c r="V39" s="26"/>
    </row>
    <row r="40" spans="1:22" ht="18" thickBot="1" x14ac:dyDescent="0.3">
      <c r="A40" s="26"/>
      <c r="B40" s="26"/>
      <c r="C40" s="26"/>
      <c r="D40" s="26"/>
      <c r="E40" s="26"/>
      <c r="F40" s="90" t="s">
        <v>104</v>
      </c>
      <c r="G40" s="97">
        <v>0</v>
      </c>
      <c r="H40" s="97">
        <v>0</v>
      </c>
      <c r="I40" s="97">
        <v>0</v>
      </c>
      <c r="J40" s="92" t="s">
        <v>94</v>
      </c>
      <c r="K40" s="26"/>
      <c r="L40" s="26"/>
      <c r="M40" s="26"/>
      <c r="N40" s="26"/>
      <c r="O40" s="26"/>
      <c r="P40" s="26"/>
      <c r="Q40" s="26"/>
      <c r="R40" s="26"/>
      <c r="S40" s="26"/>
      <c r="T40" s="26"/>
      <c r="U40" s="26"/>
      <c r="V40" s="26"/>
    </row>
    <row r="41" spans="1:22" ht="18" x14ac:dyDescent="0.35">
      <c r="A41" s="198" t="s">
        <v>322</v>
      </c>
      <c r="B41" s="200"/>
      <c r="C41" s="26"/>
      <c r="D41" s="26"/>
      <c r="E41" s="26"/>
      <c r="F41" s="90" t="s">
        <v>105</v>
      </c>
      <c r="G41" s="97">
        <v>8.5500000000000003E-3</v>
      </c>
      <c r="H41" s="97">
        <v>6.69E-5</v>
      </c>
      <c r="I41" s="97">
        <v>6.69E-5</v>
      </c>
      <c r="J41" s="92" t="s">
        <v>87</v>
      </c>
      <c r="K41" s="26"/>
      <c r="L41" s="26"/>
      <c r="M41" s="26"/>
      <c r="N41" s="26"/>
      <c r="O41" s="26"/>
      <c r="P41" s="26"/>
      <c r="Q41" s="26"/>
      <c r="R41" s="26"/>
      <c r="S41" s="26"/>
      <c r="T41" s="26"/>
      <c r="U41" s="26"/>
      <c r="V41" s="26"/>
    </row>
    <row r="42" spans="1:22" ht="18" x14ac:dyDescent="0.35">
      <c r="A42" s="90" t="s">
        <v>323</v>
      </c>
      <c r="B42" s="92">
        <v>428</v>
      </c>
      <c r="C42" s="26"/>
      <c r="D42" s="26"/>
      <c r="E42" s="26"/>
      <c r="F42" s="90" t="s">
        <v>106</v>
      </c>
      <c r="G42" s="97">
        <v>1.7041845999999999E-2</v>
      </c>
      <c r="H42" s="97">
        <v>1.7041845999999999E-2</v>
      </c>
      <c r="I42" s="97">
        <v>1.7041845999999999E-2</v>
      </c>
      <c r="J42" s="92" t="s">
        <v>89</v>
      </c>
      <c r="K42" s="26"/>
      <c r="L42" s="26"/>
      <c r="M42" s="26"/>
      <c r="N42" s="26"/>
      <c r="O42" s="26"/>
      <c r="P42" s="26"/>
      <c r="Q42" s="26"/>
      <c r="R42" s="26"/>
      <c r="S42" s="26"/>
      <c r="T42" s="26"/>
      <c r="U42" s="26"/>
      <c r="V42" s="26"/>
    </row>
    <row r="43" spans="1:22" ht="18" x14ac:dyDescent="0.35">
      <c r="A43" s="90" t="s">
        <v>324</v>
      </c>
      <c r="B43" s="92">
        <v>380.92</v>
      </c>
      <c r="C43" s="26"/>
      <c r="D43" s="26"/>
      <c r="E43" s="26"/>
      <c r="F43" s="90" t="s">
        <v>107</v>
      </c>
      <c r="G43" s="97">
        <v>0</v>
      </c>
      <c r="H43" s="97">
        <v>0</v>
      </c>
      <c r="I43" s="97">
        <v>0</v>
      </c>
      <c r="J43" s="92" t="s">
        <v>90</v>
      </c>
      <c r="K43" s="26"/>
      <c r="L43" s="26"/>
      <c r="M43" s="26"/>
      <c r="N43" s="26"/>
      <c r="O43" s="26"/>
      <c r="P43" s="26"/>
      <c r="Q43" s="26"/>
      <c r="R43" s="26"/>
      <c r="S43" s="26"/>
      <c r="T43" s="26"/>
      <c r="U43" s="26"/>
      <c r="V43" s="26"/>
    </row>
    <row r="44" spans="1:22" ht="18.75" x14ac:dyDescent="0.35">
      <c r="A44" s="90" t="s">
        <v>325</v>
      </c>
      <c r="B44" s="92">
        <v>4.28</v>
      </c>
      <c r="C44" s="26"/>
      <c r="D44" s="26"/>
      <c r="E44" s="26"/>
      <c r="F44" s="90" t="s">
        <v>108</v>
      </c>
      <c r="G44" s="97">
        <v>0</v>
      </c>
      <c r="H44" s="97">
        <v>0</v>
      </c>
      <c r="I44" s="97">
        <v>0</v>
      </c>
      <c r="J44" s="92" t="s">
        <v>92</v>
      </c>
      <c r="K44" s="26"/>
      <c r="L44" s="26"/>
      <c r="M44" s="26"/>
      <c r="N44" s="26"/>
      <c r="O44" s="26"/>
      <c r="P44" s="26"/>
      <c r="Q44" s="26"/>
      <c r="R44" s="26"/>
      <c r="S44" s="26"/>
      <c r="T44" s="26"/>
      <c r="U44" s="26"/>
      <c r="V44" s="26"/>
    </row>
    <row r="45" spans="1:22" ht="18" x14ac:dyDescent="0.35">
      <c r="A45" s="90" t="s">
        <v>326</v>
      </c>
      <c r="B45" s="92">
        <v>42.800000000000004</v>
      </c>
      <c r="C45" s="26"/>
      <c r="D45" s="26"/>
      <c r="E45" s="26"/>
      <c r="F45" s="90" t="s">
        <v>109</v>
      </c>
      <c r="G45" s="97">
        <v>0</v>
      </c>
      <c r="H45" s="97">
        <v>0</v>
      </c>
      <c r="I45" s="97">
        <v>0</v>
      </c>
      <c r="J45" s="92" t="s">
        <v>91</v>
      </c>
      <c r="K45" s="26"/>
      <c r="L45" s="26"/>
      <c r="M45" s="26"/>
      <c r="N45" s="26"/>
      <c r="O45" s="26"/>
      <c r="P45" s="26"/>
      <c r="Q45" s="26"/>
      <c r="R45" s="26"/>
      <c r="S45" s="26"/>
      <c r="T45" s="26"/>
      <c r="U45" s="26"/>
      <c r="V45" s="26"/>
    </row>
    <row r="46" spans="1:22" ht="18.75" thickBot="1" x14ac:dyDescent="0.4">
      <c r="A46" s="98" t="s">
        <v>327</v>
      </c>
      <c r="B46" s="100">
        <v>47.08</v>
      </c>
      <c r="C46" s="26"/>
      <c r="D46" s="26"/>
      <c r="E46" s="26"/>
      <c r="F46" s="90" t="s">
        <v>110</v>
      </c>
      <c r="G46" s="97">
        <v>0.107920527</v>
      </c>
      <c r="H46" s="97">
        <v>0.107920527</v>
      </c>
      <c r="I46" s="97">
        <v>0.107920527</v>
      </c>
      <c r="J46" s="92" t="s">
        <v>95</v>
      </c>
      <c r="K46" s="26"/>
      <c r="L46" s="26"/>
      <c r="M46" s="26"/>
      <c r="N46" s="26"/>
      <c r="O46" s="26"/>
      <c r="P46" s="26"/>
      <c r="Q46" s="26"/>
      <c r="R46" s="26"/>
      <c r="S46" s="26"/>
      <c r="T46" s="26"/>
      <c r="U46" s="26"/>
      <c r="V46" s="26"/>
    </row>
    <row r="47" spans="1:22" ht="15.75" thickBot="1" x14ac:dyDescent="0.3">
      <c r="A47" s="26"/>
      <c r="B47" s="26"/>
      <c r="C47" s="26"/>
      <c r="D47" s="26"/>
      <c r="E47" s="26"/>
      <c r="F47" s="90" t="s">
        <v>111</v>
      </c>
      <c r="G47" s="97">
        <v>0.49478044700000001</v>
      </c>
      <c r="H47" s="97">
        <v>0.49478044700000001</v>
      </c>
      <c r="I47" s="97">
        <v>0.49478044700000001</v>
      </c>
      <c r="J47" s="92" t="s">
        <v>85</v>
      </c>
      <c r="K47" s="26"/>
      <c r="L47" s="26"/>
      <c r="M47" s="26"/>
      <c r="N47" s="26"/>
      <c r="O47" s="26"/>
      <c r="P47" s="26"/>
      <c r="Q47" s="26"/>
      <c r="R47" s="26"/>
      <c r="S47" s="26"/>
      <c r="T47" s="26"/>
      <c r="U47" s="26"/>
      <c r="V47" s="26"/>
    </row>
    <row r="48" spans="1:22" ht="18.75" thickBot="1" x14ac:dyDescent="0.4">
      <c r="A48" s="198" t="s">
        <v>318</v>
      </c>
      <c r="B48" s="200"/>
      <c r="C48" s="26"/>
      <c r="D48" s="26"/>
      <c r="E48" s="26"/>
      <c r="F48" s="90" t="s">
        <v>112</v>
      </c>
      <c r="G48" s="97">
        <v>0.33609783700000001</v>
      </c>
      <c r="H48" s="97">
        <v>0.270200043</v>
      </c>
      <c r="I48" s="97">
        <v>0.23889882900000001</v>
      </c>
      <c r="J48" s="92" t="s">
        <v>96</v>
      </c>
      <c r="K48" s="26"/>
      <c r="L48" s="26"/>
      <c r="M48" s="26"/>
      <c r="N48" s="26"/>
      <c r="O48" s="26"/>
      <c r="P48" s="26"/>
      <c r="Q48" s="26"/>
      <c r="R48" s="26"/>
      <c r="S48" s="26"/>
      <c r="T48" s="26"/>
      <c r="U48" s="26"/>
      <c r="V48" s="26"/>
    </row>
    <row r="49" spans="1:22" ht="18.75" thickBot="1" x14ac:dyDescent="0.4">
      <c r="A49" s="239" t="s">
        <v>319</v>
      </c>
      <c r="B49" s="240"/>
      <c r="C49" s="26"/>
      <c r="D49" s="26"/>
      <c r="E49" s="26"/>
      <c r="F49" s="90" t="s">
        <v>113</v>
      </c>
      <c r="G49" s="97">
        <v>2.1000000000000001E-4</v>
      </c>
      <c r="H49" s="97">
        <v>1.0699999999999999E-5</v>
      </c>
      <c r="I49" s="97">
        <v>1.0699999999999999E-5</v>
      </c>
      <c r="J49" s="92" t="s">
        <v>87</v>
      </c>
      <c r="K49" s="26"/>
      <c r="L49" s="26"/>
      <c r="M49" s="26"/>
      <c r="N49" s="26"/>
      <c r="O49" s="26"/>
      <c r="P49" s="26"/>
      <c r="Q49" s="26"/>
      <c r="R49" s="26"/>
      <c r="S49" s="26"/>
      <c r="T49" s="26"/>
      <c r="U49" s="26"/>
      <c r="V49" s="26"/>
    </row>
    <row r="50" spans="1:22" ht="18.75" x14ac:dyDescent="0.35">
      <c r="A50" s="90" t="s">
        <v>300</v>
      </c>
      <c r="B50" s="92">
        <v>9.5000000000000005E-5</v>
      </c>
      <c r="C50" s="26"/>
      <c r="D50" s="26"/>
      <c r="E50" s="26"/>
      <c r="F50" s="90" t="s">
        <v>114</v>
      </c>
      <c r="G50" s="97">
        <v>0</v>
      </c>
      <c r="H50" s="97">
        <v>0</v>
      </c>
      <c r="I50" s="97">
        <v>0</v>
      </c>
      <c r="J50" s="92" t="s">
        <v>92</v>
      </c>
      <c r="K50" s="26"/>
      <c r="L50" s="26"/>
      <c r="M50" s="26"/>
      <c r="N50" s="26"/>
      <c r="O50" s="26"/>
      <c r="P50" s="26"/>
      <c r="Q50" s="26"/>
      <c r="R50" s="26"/>
      <c r="S50" s="26"/>
      <c r="T50" s="26"/>
      <c r="U50" s="26"/>
      <c r="V50" s="26"/>
    </row>
    <row r="51" spans="1:22" ht="19.5" thickBot="1" x14ac:dyDescent="0.4">
      <c r="A51" s="90" t="s">
        <v>301</v>
      </c>
      <c r="B51" s="92">
        <v>1.92E-9</v>
      </c>
      <c r="C51" s="26"/>
      <c r="D51" s="26"/>
      <c r="E51" s="26"/>
      <c r="F51" s="98" t="s">
        <v>115</v>
      </c>
      <c r="G51" s="176">
        <v>129.64339469999999</v>
      </c>
      <c r="H51" s="176">
        <v>129.64339469999999</v>
      </c>
      <c r="I51" s="176">
        <v>129.64339469999999</v>
      </c>
      <c r="J51" s="100" t="s">
        <v>97</v>
      </c>
      <c r="K51" s="26"/>
      <c r="L51" s="26"/>
      <c r="M51" s="26"/>
      <c r="N51" s="26"/>
      <c r="O51" s="26"/>
      <c r="P51" s="26"/>
      <c r="Q51" s="26"/>
      <c r="R51" s="26"/>
      <c r="S51" s="26"/>
      <c r="T51" s="26"/>
      <c r="U51" s="26"/>
      <c r="V51" s="26"/>
    </row>
    <row r="52" spans="1:22" ht="18.75" thickBot="1" x14ac:dyDescent="0.4">
      <c r="A52" s="90" t="s">
        <v>302</v>
      </c>
      <c r="B52" s="92">
        <v>8.1600000000000003E-8</v>
      </c>
      <c r="C52" s="26"/>
      <c r="D52" s="26"/>
      <c r="E52" s="26"/>
      <c r="F52" s="26"/>
      <c r="G52" s="26"/>
      <c r="H52" s="26"/>
      <c r="I52" s="26"/>
      <c r="J52" s="26"/>
      <c r="K52" s="26"/>
      <c r="L52" s="26"/>
      <c r="M52" s="26"/>
      <c r="N52" s="26"/>
      <c r="O52" s="26"/>
      <c r="P52" s="26"/>
      <c r="Q52" s="26"/>
      <c r="R52" s="26"/>
      <c r="S52" s="26"/>
      <c r="T52" s="26"/>
      <c r="U52" s="26"/>
      <c r="V52" s="26"/>
    </row>
    <row r="53" spans="1:22" ht="18.75" thickBot="1" x14ac:dyDescent="0.4">
      <c r="A53" s="239" t="s">
        <v>320</v>
      </c>
      <c r="B53" s="240"/>
      <c r="C53" s="26"/>
      <c r="D53" s="26"/>
      <c r="E53" s="26"/>
      <c r="F53" s="26"/>
      <c r="G53" s="26"/>
      <c r="H53" s="26"/>
      <c r="I53" s="26"/>
      <c r="J53" s="26"/>
      <c r="K53" s="26"/>
      <c r="L53" s="26"/>
      <c r="M53" s="26"/>
      <c r="N53" s="26"/>
      <c r="O53" s="26"/>
      <c r="P53" s="26"/>
      <c r="Q53" s="26"/>
      <c r="R53" s="26"/>
      <c r="S53" s="26"/>
      <c r="T53" s="26"/>
      <c r="U53" s="26"/>
      <c r="V53" s="26"/>
    </row>
    <row r="54" spans="1:22" ht="15.75" thickBot="1" x14ac:dyDescent="0.3">
      <c r="A54" s="90" t="s">
        <v>161</v>
      </c>
      <c r="B54" s="92">
        <v>3.8099999999999999E-13</v>
      </c>
      <c r="C54" s="26"/>
      <c r="D54" s="26"/>
      <c r="E54" s="26"/>
      <c r="F54" s="26"/>
      <c r="G54" s="26"/>
      <c r="H54" s="26"/>
      <c r="I54" s="26"/>
      <c r="J54" s="26"/>
      <c r="K54" s="26"/>
      <c r="L54" s="26"/>
      <c r="M54" s="26"/>
      <c r="N54" s="26"/>
      <c r="O54" s="26"/>
      <c r="P54" s="26"/>
      <c r="Q54" s="26"/>
      <c r="R54" s="26"/>
      <c r="S54" s="26"/>
      <c r="T54" s="26"/>
      <c r="U54" s="26"/>
      <c r="V54" s="26"/>
    </row>
    <row r="55" spans="1:22" ht="19.5" thickBot="1" x14ac:dyDescent="0.35">
      <c r="A55" s="90" t="s">
        <v>162</v>
      </c>
      <c r="B55" s="92">
        <v>2.6999999999999999E-14</v>
      </c>
      <c r="C55" s="26"/>
      <c r="D55" s="26"/>
      <c r="E55" s="26"/>
      <c r="F55" s="156" t="s">
        <v>117</v>
      </c>
      <c r="G55" s="218" t="s">
        <v>56</v>
      </c>
      <c r="H55" s="235"/>
      <c r="I55" s="235"/>
      <c r="J55" s="26"/>
      <c r="K55" s="26"/>
      <c r="L55" s="26"/>
      <c r="M55" s="26"/>
      <c r="N55" s="26"/>
      <c r="O55" s="26"/>
      <c r="P55" s="26"/>
      <c r="Q55" s="26"/>
      <c r="R55" s="26"/>
      <c r="S55" s="26"/>
      <c r="T55" s="26"/>
      <c r="U55" s="26"/>
      <c r="V55" s="26"/>
    </row>
    <row r="56" spans="1:22" ht="18.75" thickBot="1" x14ac:dyDescent="0.4">
      <c r="A56" s="90" t="s">
        <v>303</v>
      </c>
      <c r="B56" s="92">
        <v>1.9800000000000002E-9</v>
      </c>
      <c r="C56" s="26"/>
      <c r="D56" s="26"/>
      <c r="E56" s="26"/>
      <c r="F56" s="159" t="s">
        <v>118</v>
      </c>
      <c r="G56" s="174" t="s">
        <v>81</v>
      </c>
      <c r="H56" s="174" t="s">
        <v>82</v>
      </c>
      <c r="I56" s="174" t="s">
        <v>83</v>
      </c>
      <c r="J56" s="168" t="s">
        <v>84</v>
      </c>
      <c r="K56" s="26"/>
      <c r="L56" s="26"/>
      <c r="M56" s="26"/>
      <c r="N56" s="26"/>
      <c r="O56" s="26"/>
      <c r="P56" s="26"/>
      <c r="Q56" s="26"/>
      <c r="R56" s="26"/>
      <c r="S56" s="26"/>
      <c r="T56" s="26"/>
      <c r="U56" s="26"/>
      <c r="V56" s="26"/>
    </row>
    <row r="57" spans="1:22" x14ac:dyDescent="0.25">
      <c r="A57" s="90" t="s">
        <v>39</v>
      </c>
      <c r="B57" s="92">
        <v>3.1800000000000002E-7</v>
      </c>
      <c r="C57" s="26"/>
      <c r="D57" s="26"/>
      <c r="E57" s="26"/>
      <c r="F57" s="85" t="s">
        <v>138</v>
      </c>
      <c r="G57" s="190">
        <v>0</v>
      </c>
      <c r="H57" s="190">
        <v>0</v>
      </c>
      <c r="I57" s="190">
        <v>0</v>
      </c>
      <c r="J57" s="87" t="s">
        <v>139</v>
      </c>
      <c r="K57" s="26"/>
      <c r="L57" s="26"/>
      <c r="M57" s="26"/>
      <c r="N57" s="26"/>
      <c r="O57" s="26"/>
      <c r="P57" s="26"/>
      <c r="Q57" s="26"/>
      <c r="R57" s="26"/>
      <c r="S57" s="26"/>
      <c r="T57" s="26"/>
      <c r="U57" s="26"/>
      <c r="V57" s="26"/>
    </row>
    <row r="58" spans="1:22" ht="18.75" customHeight="1" x14ac:dyDescent="0.35">
      <c r="A58" s="90" t="s">
        <v>304</v>
      </c>
      <c r="B58" s="92">
        <v>7.7199999999999998E-7</v>
      </c>
      <c r="C58" s="26"/>
      <c r="D58" s="26"/>
      <c r="E58" s="26"/>
      <c r="F58" s="90" t="s">
        <v>137</v>
      </c>
      <c r="G58" s="97">
        <v>0.29596570500000002</v>
      </c>
      <c r="H58" s="97">
        <v>0.52612315700000001</v>
      </c>
      <c r="I58" s="97">
        <v>1.18</v>
      </c>
      <c r="J58" s="92" t="s">
        <v>139</v>
      </c>
      <c r="K58" s="26"/>
      <c r="L58" s="26"/>
      <c r="M58" s="26"/>
      <c r="N58" s="26"/>
      <c r="O58" s="26"/>
      <c r="P58" s="26"/>
      <c r="Q58" s="26"/>
      <c r="R58" s="26"/>
      <c r="S58" s="26"/>
      <c r="T58" s="26"/>
      <c r="U58" s="26"/>
      <c r="V58" s="26"/>
    </row>
    <row r="59" spans="1:22" ht="18" x14ac:dyDescent="0.35">
      <c r="A59" s="90" t="s">
        <v>305</v>
      </c>
      <c r="B59" s="92">
        <v>5.4300000000000003E-8</v>
      </c>
      <c r="C59" s="26"/>
      <c r="D59" s="26"/>
      <c r="E59" s="26"/>
      <c r="F59" s="90" t="s">
        <v>136</v>
      </c>
      <c r="G59" s="97">
        <v>2.6355599999999998E-10</v>
      </c>
      <c r="H59" s="97">
        <v>1.3334400000000001E-10</v>
      </c>
      <c r="I59" s="97">
        <v>1.5284600000000001E-10</v>
      </c>
      <c r="J59" s="92" t="s">
        <v>139</v>
      </c>
      <c r="K59" s="26"/>
      <c r="L59" s="26"/>
      <c r="M59" s="26"/>
      <c r="N59" s="26"/>
      <c r="O59" s="26"/>
      <c r="P59" s="26"/>
      <c r="Q59" s="26"/>
      <c r="R59" s="26"/>
      <c r="S59" s="26"/>
      <c r="T59" s="26"/>
      <c r="U59" s="26"/>
      <c r="V59" s="26"/>
    </row>
    <row r="60" spans="1:22" x14ac:dyDescent="0.25">
      <c r="A60" s="90" t="s">
        <v>163</v>
      </c>
      <c r="B60" s="92">
        <v>2.9700000000000001E-8</v>
      </c>
      <c r="C60" s="26"/>
      <c r="D60" s="26"/>
      <c r="E60" s="26"/>
      <c r="F60" s="90" t="s">
        <v>135</v>
      </c>
      <c r="G60" s="97">
        <v>0</v>
      </c>
      <c r="H60" s="97">
        <v>0</v>
      </c>
      <c r="I60" s="97">
        <v>0</v>
      </c>
      <c r="J60" s="92" t="s">
        <v>139</v>
      </c>
      <c r="K60" s="26"/>
      <c r="L60" s="26"/>
      <c r="M60" s="26"/>
      <c r="N60" s="26"/>
      <c r="O60" s="26"/>
      <c r="P60" s="26"/>
      <c r="Q60" s="26"/>
      <c r="R60" s="26"/>
      <c r="S60" s="26"/>
      <c r="T60" s="26"/>
      <c r="U60" s="26"/>
      <c r="V60" s="26"/>
    </row>
    <row r="61" spans="1:22" ht="15.75" thickBot="1" x14ac:dyDescent="0.3">
      <c r="A61" s="98" t="s">
        <v>164</v>
      </c>
      <c r="B61" s="92">
        <v>1.7499999999999999E-7</v>
      </c>
      <c r="C61" s="26"/>
      <c r="D61" s="26"/>
      <c r="E61" s="26"/>
      <c r="F61" s="90" t="s">
        <v>134</v>
      </c>
      <c r="G61" s="97">
        <v>2.4290799999999999E-7</v>
      </c>
      <c r="H61" s="97">
        <v>5.1397900000000001E-9</v>
      </c>
      <c r="I61" s="97">
        <v>5.8914900000000003E-9</v>
      </c>
      <c r="J61" s="92" t="s">
        <v>139</v>
      </c>
      <c r="K61" s="26"/>
      <c r="L61" s="26"/>
      <c r="M61" s="26"/>
      <c r="N61" s="26"/>
      <c r="O61" s="26"/>
      <c r="P61" s="26"/>
      <c r="Q61" s="26"/>
      <c r="R61" s="26"/>
      <c r="S61" s="26"/>
      <c r="T61" s="26"/>
      <c r="U61" s="26"/>
      <c r="V61" s="26"/>
    </row>
    <row r="62" spans="1:22" ht="15.75" thickBot="1" x14ac:dyDescent="0.3">
      <c r="A62" s="185" t="s">
        <v>328</v>
      </c>
      <c r="B62" s="124">
        <v>4.1199999999999999E-5</v>
      </c>
      <c r="C62" s="26"/>
      <c r="D62" s="26"/>
      <c r="E62" s="26"/>
      <c r="F62" s="90" t="s">
        <v>133</v>
      </c>
      <c r="G62" s="97">
        <v>0</v>
      </c>
      <c r="H62" s="97">
        <v>0</v>
      </c>
      <c r="I62" s="97">
        <v>0</v>
      </c>
      <c r="J62" s="92" t="s">
        <v>139</v>
      </c>
      <c r="K62" s="26"/>
      <c r="L62" s="26"/>
      <c r="M62" s="26"/>
      <c r="N62" s="26"/>
      <c r="O62" s="26"/>
      <c r="P62" s="26"/>
      <c r="Q62" s="26"/>
      <c r="R62" s="26"/>
      <c r="S62" s="26"/>
      <c r="T62" s="26"/>
      <c r="U62" s="26"/>
      <c r="V62" s="26"/>
    </row>
    <row r="63" spans="1:22" ht="15.75" thickBot="1" x14ac:dyDescent="0.3">
      <c r="A63" s="26"/>
      <c r="B63" s="26"/>
      <c r="C63" s="26"/>
      <c r="D63" s="26"/>
      <c r="E63" s="26"/>
      <c r="F63" s="90" t="s">
        <v>132</v>
      </c>
      <c r="G63" s="97">
        <v>7.7053099999999997E-4</v>
      </c>
      <c r="H63" s="97">
        <v>6.8360299999999997E-4</v>
      </c>
      <c r="I63" s="97">
        <v>1.8132399999999999E-4</v>
      </c>
      <c r="J63" s="92" t="s">
        <v>139</v>
      </c>
      <c r="K63" s="26"/>
      <c r="L63" s="26"/>
      <c r="M63" s="26"/>
      <c r="N63" s="26"/>
      <c r="O63" s="26"/>
      <c r="P63" s="26"/>
      <c r="Q63" s="26"/>
      <c r="R63" s="26"/>
      <c r="S63" s="26"/>
      <c r="T63" s="26"/>
      <c r="U63" s="26"/>
      <c r="V63" s="26"/>
    </row>
    <row r="64" spans="1:22" ht="15.75" thickBot="1" x14ac:dyDescent="0.3">
      <c r="A64" s="211" t="s">
        <v>318</v>
      </c>
      <c r="B64" s="213"/>
      <c r="C64" s="26"/>
      <c r="D64" s="26"/>
      <c r="E64" s="26"/>
      <c r="F64" s="90" t="s">
        <v>131</v>
      </c>
      <c r="G64" s="97">
        <v>5.11254E-6</v>
      </c>
      <c r="H64" s="97">
        <v>7.0251199999999996E-7</v>
      </c>
      <c r="I64" s="97">
        <v>8.0525400000000005E-7</v>
      </c>
      <c r="J64" s="92" t="s">
        <v>139</v>
      </c>
      <c r="K64" s="26"/>
      <c r="L64" s="26"/>
      <c r="M64" s="26"/>
      <c r="N64" s="26"/>
      <c r="O64" s="26"/>
      <c r="P64" s="26"/>
      <c r="Q64" s="26"/>
      <c r="R64" s="26"/>
      <c r="S64" s="26"/>
      <c r="T64" s="26"/>
      <c r="U64" s="26"/>
      <c r="V64" s="26"/>
    </row>
    <row r="65" spans="1:22" ht="15.75" thickBot="1" x14ac:dyDescent="0.3">
      <c r="A65" s="239" t="s">
        <v>321</v>
      </c>
      <c r="B65" s="240"/>
      <c r="C65" s="26"/>
      <c r="D65" s="26"/>
      <c r="E65" s="26"/>
      <c r="F65" s="177" t="s">
        <v>130</v>
      </c>
      <c r="G65" s="178">
        <v>0.296741592</v>
      </c>
      <c r="H65" s="178">
        <v>0.526807468</v>
      </c>
      <c r="I65" s="178">
        <v>1.180916348</v>
      </c>
      <c r="J65" s="179" t="s">
        <v>139</v>
      </c>
      <c r="K65" s="26"/>
      <c r="L65" s="26"/>
      <c r="M65" s="26"/>
      <c r="N65" s="26"/>
      <c r="O65" s="26"/>
      <c r="P65" s="26"/>
      <c r="Q65" s="26"/>
      <c r="R65" s="26"/>
      <c r="S65" s="26"/>
      <c r="T65" s="26"/>
      <c r="U65" s="26"/>
      <c r="V65" s="26"/>
    </row>
    <row r="66" spans="1:22" ht="18" x14ac:dyDescent="0.35">
      <c r="A66" s="90" t="s">
        <v>300</v>
      </c>
      <c r="B66" s="92">
        <v>3.6200000000000003E-2</v>
      </c>
      <c r="C66" s="26"/>
      <c r="D66" s="26"/>
      <c r="E66" s="26"/>
      <c r="F66" s="90" t="s">
        <v>129</v>
      </c>
      <c r="G66" s="97">
        <v>0</v>
      </c>
      <c r="H66" s="97">
        <v>0</v>
      </c>
      <c r="I66" s="97">
        <v>0</v>
      </c>
      <c r="J66" s="92" t="s">
        <v>139</v>
      </c>
      <c r="K66" s="26"/>
      <c r="L66" s="26"/>
      <c r="M66" s="26"/>
      <c r="N66" s="26"/>
      <c r="O66" s="26"/>
      <c r="P66" s="26"/>
      <c r="Q66" s="26"/>
      <c r="R66" s="26"/>
      <c r="S66" s="26"/>
      <c r="T66" s="26"/>
      <c r="U66" s="26"/>
      <c r="V66" s="26"/>
    </row>
    <row r="67" spans="1:22" ht="18" x14ac:dyDescent="0.35">
      <c r="A67" s="90" t="s">
        <v>301</v>
      </c>
      <c r="B67" s="92">
        <v>7.3E-7</v>
      </c>
      <c r="C67" s="26"/>
      <c r="D67" s="26"/>
      <c r="E67" s="26"/>
      <c r="F67" s="90" t="s">
        <v>128</v>
      </c>
      <c r="G67" s="97">
        <v>5.7607072920000002</v>
      </c>
      <c r="H67" s="97">
        <v>6.3101044169999998</v>
      </c>
      <c r="I67" s="97">
        <v>9.4499999999999993</v>
      </c>
      <c r="J67" s="92" t="s">
        <v>139</v>
      </c>
      <c r="K67" s="26"/>
      <c r="L67" s="26"/>
      <c r="M67" s="26"/>
      <c r="N67" s="26"/>
      <c r="O67" s="26"/>
      <c r="P67" s="26"/>
      <c r="Q67" s="26"/>
      <c r="R67" s="26"/>
      <c r="S67" s="26"/>
      <c r="T67" s="26"/>
      <c r="U67" s="26"/>
      <c r="V67" s="26"/>
    </row>
    <row r="68" spans="1:22" ht="18.75" thickBot="1" x14ac:dyDescent="0.4">
      <c r="A68" s="90" t="s">
        <v>302</v>
      </c>
      <c r="B68" s="92">
        <v>3.1099999999999997E-5</v>
      </c>
      <c r="C68" s="26"/>
      <c r="D68" s="26"/>
      <c r="E68" s="26"/>
      <c r="F68" s="90" t="s">
        <v>127</v>
      </c>
      <c r="G68" s="97">
        <v>2.6274290000000001E-3</v>
      </c>
      <c r="H68" s="97">
        <v>2.5061829999999999E-3</v>
      </c>
      <c r="I68" s="97">
        <v>1.3307239999999999E-3</v>
      </c>
      <c r="J68" s="92" t="s">
        <v>139</v>
      </c>
      <c r="K68" s="26"/>
      <c r="L68" s="26"/>
      <c r="M68" s="26"/>
      <c r="N68" s="26"/>
      <c r="O68" s="26"/>
      <c r="P68" s="26"/>
      <c r="Q68" s="26"/>
      <c r="R68" s="26"/>
      <c r="S68" s="26"/>
      <c r="T68" s="26"/>
      <c r="U68" s="26"/>
      <c r="V68" s="26"/>
    </row>
    <row r="69" spans="1:22" ht="15.75" thickBot="1" x14ac:dyDescent="0.3">
      <c r="A69" s="239" t="s">
        <v>297</v>
      </c>
      <c r="B69" s="240"/>
      <c r="C69" s="26"/>
      <c r="D69" s="26"/>
      <c r="E69" s="26"/>
      <c r="F69" s="90" t="s">
        <v>126</v>
      </c>
      <c r="G69" s="97">
        <v>0</v>
      </c>
      <c r="H69" s="97">
        <v>0</v>
      </c>
      <c r="I69" s="97">
        <v>0</v>
      </c>
      <c r="J69" s="92" t="s">
        <v>139</v>
      </c>
      <c r="K69" s="26"/>
      <c r="L69" s="26"/>
      <c r="M69" s="26"/>
      <c r="N69" s="26"/>
      <c r="O69" s="26"/>
      <c r="P69" s="26"/>
      <c r="Q69" s="26"/>
      <c r="R69" s="26"/>
      <c r="S69" s="26"/>
      <c r="T69" s="26"/>
      <c r="U69" s="26"/>
      <c r="V69" s="26"/>
    </row>
    <row r="70" spans="1:22" x14ac:dyDescent="0.25">
      <c r="A70" s="90" t="s">
        <v>161</v>
      </c>
      <c r="B70" s="92">
        <v>1.4499999999999999E-10</v>
      </c>
      <c r="C70" s="26"/>
      <c r="D70" s="26"/>
      <c r="E70" s="26"/>
      <c r="F70" s="90" t="s">
        <v>125</v>
      </c>
      <c r="G70" s="97">
        <v>0</v>
      </c>
      <c r="H70" s="97">
        <v>0</v>
      </c>
      <c r="I70" s="97">
        <v>0</v>
      </c>
      <c r="J70" s="92" t="s">
        <v>139</v>
      </c>
      <c r="K70" s="26"/>
      <c r="L70" s="26"/>
      <c r="M70" s="26"/>
      <c r="N70" s="26"/>
      <c r="O70" s="26"/>
      <c r="P70" s="26"/>
      <c r="Q70" s="26"/>
      <c r="R70" s="26"/>
      <c r="S70" s="26"/>
      <c r="T70" s="26"/>
      <c r="U70" s="26"/>
      <c r="V70" s="26"/>
    </row>
    <row r="71" spans="1:22" x14ac:dyDescent="0.25">
      <c r="A71" s="90" t="s">
        <v>162</v>
      </c>
      <c r="B71" s="92">
        <v>1.0299999999999999E-11</v>
      </c>
      <c r="C71" s="26"/>
      <c r="D71" s="26"/>
      <c r="E71" s="26"/>
      <c r="F71" s="90" t="s">
        <v>124</v>
      </c>
      <c r="G71" s="97">
        <v>0.46961233699999999</v>
      </c>
      <c r="H71" s="97">
        <v>0.83138776700000006</v>
      </c>
      <c r="I71" s="97">
        <v>0.74824899099999997</v>
      </c>
      <c r="J71" s="92" t="s">
        <v>139</v>
      </c>
      <c r="K71" s="26"/>
      <c r="L71" s="26"/>
      <c r="M71" s="26"/>
      <c r="N71" s="26"/>
      <c r="O71" s="26"/>
      <c r="P71" s="26"/>
      <c r="Q71" s="26"/>
      <c r="R71" s="26"/>
      <c r="S71" s="26"/>
      <c r="T71" s="26"/>
      <c r="U71" s="26"/>
      <c r="V71" s="26"/>
    </row>
    <row r="72" spans="1:22" ht="18" x14ac:dyDescent="0.35">
      <c r="A72" s="90" t="s">
        <v>303</v>
      </c>
      <c r="B72" s="92">
        <v>7.5600000000000005E-7</v>
      </c>
      <c r="C72" s="26"/>
      <c r="D72" s="26"/>
      <c r="E72" s="26"/>
      <c r="F72" s="90" t="s">
        <v>123</v>
      </c>
      <c r="G72" s="97">
        <v>3.2295300000000001E-4</v>
      </c>
      <c r="H72" s="97">
        <v>5.7174600000000004E-4</v>
      </c>
      <c r="I72" s="97">
        <v>5.1457200000000003E-4</v>
      </c>
      <c r="J72" s="92" t="s">
        <v>139</v>
      </c>
      <c r="K72" s="26"/>
      <c r="L72" s="26"/>
      <c r="M72" s="26"/>
      <c r="N72" s="26"/>
      <c r="O72" s="26"/>
      <c r="P72" s="26"/>
      <c r="Q72" s="26"/>
      <c r="R72" s="26"/>
      <c r="S72" s="26"/>
      <c r="T72" s="26"/>
      <c r="U72" s="26"/>
      <c r="V72" s="26"/>
    </row>
    <row r="73" spans="1:22" x14ac:dyDescent="0.25">
      <c r="A73" s="90" t="s">
        <v>39</v>
      </c>
      <c r="B73" s="92">
        <v>1.21E-4</v>
      </c>
      <c r="C73" s="26"/>
      <c r="D73" s="26"/>
      <c r="E73" s="26"/>
      <c r="F73" s="134" t="s">
        <v>122</v>
      </c>
      <c r="G73" s="191">
        <v>6.2332700110000001</v>
      </c>
      <c r="H73" s="191">
        <v>7.1445701140000004</v>
      </c>
      <c r="I73" s="191">
        <v>10.20121614</v>
      </c>
      <c r="J73" s="135" t="s">
        <v>139</v>
      </c>
      <c r="K73" s="26"/>
      <c r="L73" s="26"/>
      <c r="M73" s="26"/>
      <c r="N73" s="26"/>
      <c r="O73" s="26"/>
      <c r="P73" s="26"/>
      <c r="Q73" s="26"/>
      <c r="R73" s="26"/>
      <c r="S73" s="26"/>
      <c r="T73" s="26"/>
      <c r="U73" s="26"/>
      <c r="V73" s="26"/>
    </row>
    <row r="74" spans="1:22" ht="18" x14ac:dyDescent="0.35">
      <c r="A74" s="90" t="s">
        <v>304</v>
      </c>
      <c r="B74" s="92">
        <v>2.9399999999999999E-4</v>
      </c>
      <c r="C74" s="26"/>
      <c r="D74" s="26"/>
      <c r="E74" s="26"/>
      <c r="F74" s="90" t="s">
        <v>121</v>
      </c>
      <c r="G74" s="97">
        <v>27.005619419999999</v>
      </c>
      <c r="H74" s="97">
        <v>27.005619419999999</v>
      </c>
      <c r="I74" s="97">
        <v>21</v>
      </c>
      <c r="J74" s="92" t="s">
        <v>139</v>
      </c>
      <c r="K74" s="26"/>
      <c r="L74" s="26"/>
      <c r="M74" s="26"/>
      <c r="N74" s="26"/>
      <c r="O74" s="26"/>
      <c r="P74" s="26"/>
      <c r="Q74" s="26"/>
      <c r="R74" s="26"/>
      <c r="S74" s="26"/>
      <c r="T74" s="26"/>
      <c r="U74" s="26"/>
      <c r="V74" s="26"/>
    </row>
    <row r="75" spans="1:22" ht="18" x14ac:dyDescent="0.35">
      <c r="A75" s="90" t="s">
        <v>305</v>
      </c>
      <c r="B75" s="92">
        <v>2.0699999999999998E-5</v>
      </c>
      <c r="C75" s="26"/>
      <c r="D75" s="26"/>
      <c r="E75" s="26"/>
      <c r="F75" s="90" t="s">
        <v>120</v>
      </c>
      <c r="G75" s="97">
        <v>0</v>
      </c>
      <c r="H75" s="97">
        <v>0</v>
      </c>
      <c r="I75" s="97">
        <v>0</v>
      </c>
      <c r="J75" s="92" t="s">
        <v>139</v>
      </c>
      <c r="K75" s="26"/>
      <c r="L75" s="26"/>
      <c r="M75" s="26"/>
      <c r="N75" s="26"/>
      <c r="O75" s="26"/>
      <c r="P75" s="26"/>
      <c r="Q75" s="26"/>
      <c r="R75" s="26"/>
      <c r="S75" s="26"/>
      <c r="T75" s="26"/>
      <c r="U75" s="26"/>
      <c r="V75" s="26"/>
    </row>
    <row r="76" spans="1:22" x14ac:dyDescent="0.25">
      <c r="A76" s="90" t="s">
        <v>163</v>
      </c>
      <c r="B76" s="92">
        <v>1.13E-5</v>
      </c>
      <c r="C76" s="26"/>
      <c r="D76" s="26"/>
      <c r="E76" s="26"/>
      <c r="F76" s="134" t="s">
        <v>119</v>
      </c>
      <c r="G76" s="191">
        <v>27.005619419999999</v>
      </c>
      <c r="H76" s="191">
        <v>27.005619419999999</v>
      </c>
      <c r="I76" s="191">
        <v>20.991043019999999</v>
      </c>
      <c r="J76" s="135" t="s">
        <v>139</v>
      </c>
      <c r="K76" s="26"/>
      <c r="L76" s="26"/>
      <c r="M76" s="26"/>
      <c r="N76" s="26"/>
      <c r="O76" s="26"/>
      <c r="P76" s="26"/>
      <c r="Q76" s="26"/>
      <c r="R76" s="26"/>
      <c r="S76" s="26"/>
      <c r="T76" s="26"/>
      <c r="U76" s="26"/>
      <c r="V76" s="26"/>
    </row>
    <row r="77" spans="1:22" ht="15.75" thickBot="1" x14ac:dyDescent="0.3">
      <c r="A77" s="98" t="s">
        <v>164</v>
      </c>
      <c r="B77" s="92">
        <v>6.6699999999999995E-5</v>
      </c>
      <c r="C77" s="26"/>
      <c r="D77" s="26"/>
      <c r="E77" s="26"/>
      <c r="F77" s="169" t="s">
        <v>28</v>
      </c>
      <c r="G77" s="180">
        <v>33.535631029999998</v>
      </c>
      <c r="H77" s="180">
        <v>34.676997010000001</v>
      </c>
      <c r="I77" s="180">
        <v>32.373175500000002</v>
      </c>
      <c r="J77" s="170" t="s">
        <v>139</v>
      </c>
      <c r="K77" s="26"/>
      <c r="L77" s="26"/>
      <c r="M77" s="26"/>
      <c r="N77" s="26"/>
      <c r="O77" s="26"/>
      <c r="P77" s="26"/>
      <c r="Q77" s="26"/>
      <c r="R77" s="26"/>
      <c r="S77" s="26"/>
      <c r="T77" s="26"/>
      <c r="U77" s="26"/>
      <c r="V77" s="26"/>
    </row>
    <row r="78" spans="1:22" ht="15.75" thickBot="1" x14ac:dyDescent="0.3">
      <c r="A78" s="185" t="s">
        <v>328</v>
      </c>
      <c r="B78" s="124">
        <v>1.5699999999999999E-2</v>
      </c>
      <c r="C78" s="26"/>
      <c r="D78" s="26"/>
      <c r="E78" s="26"/>
      <c r="F78" s="26"/>
      <c r="G78" s="26"/>
      <c r="H78" s="26"/>
      <c r="I78" s="26"/>
      <c r="J78" s="26"/>
      <c r="K78" s="26"/>
      <c r="L78" s="26"/>
      <c r="M78" s="26"/>
      <c r="N78" s="26"/>
      <c r="O78" s="26"/>
      <c r="P78" s="26"/>
      <c r="Q78" s="26"/>
      <c r="R78" s="26"/>
      <c r="S78" s="26"/>
      <c r="T78" s="26"/>
      <c r="U78" s="26"/>
      <c r="V78" s="26"/>
    </row>
    <row r="79" spans="1:22" x14ac:dyDescent="0.25">
      <c r="A79" s="26"/>
      <c r="B79" s="26"/>
      <c r="C79" s="26"/>
      <c r="D79" s="26"/>
      <c r="E79" s="26"/>
      <c r="F79" s="26"/>
      <c r="G79" s="26"/>
      <c r="H79" s="26"/>
      <c r="I79" s="26"/>
      <c r="J79" s="26"/>
      <c r="K79" s="26"/>
      <c r="L79" s="26"/>
      <c r="M79" s="26"/>
      <c r="N79" s="26"/>
      <c r="O79" s="26"/>
      <c r="P79" s="26"/>
      <c r="Q79" s="26"/>
      <c r="R79" s="26"/>
      <c r="S79" s="26"/>
      <c r="T79" s="26"/>
      <c r="U79" s="26"/>
      <c r="V79" s="26"/>
    </row>
    <row r="80" spans="1:22" x14ac:dyDescent="0.25">
      <c r="A80" s="26"/>
      <c r="B80" s="26"/>
      <c r="C80" s="26"/>
      <c r="D80" s="26"/>
      <c r="E80" s="26"/>
      <c r="F80" s="26"/>
      <c r="G80" s="26"/>
      <c r="H80" s="26"/>
      <c r="I80" s="26"/>
      <c r="J80" s="26"/>
      <c r="K80" s="26"/>
      <c r="L80" s="26"/>
      <c r="M80" s="26"/>
      <c r="N80" s="26"/>
      <c r="O80" s="26"/>
      <c r="P80" s="26"/>
      <c r="Q80" s="26"/>
      <c r="R80" s="26"/>
      <c r="S80" s="26"/>
      <c r="T80" s="26"/>
      <c r="U80" s="26"/>
      <c r="V80" s="26"/>
    </row>
    <row r="81" spans="1:22" x14ac:dyDescent="0.25">
      <c r="A81" s="26"/>
      <c r="B81" s="26"/>
      <c r="C81" s="26"/>
      <c r="D81" s="26"/>
      <c r="E81" s="26"/>
      <c r="F81" s="26"/>
      <c r="G81" s="26"/>
      <c r="H81" s="26"/>
      <c r="I81" s="26"/>
      <c r="J81" s="26"/>
      <c r="K81" s="26"/>
      <c r="L81" s="26"/>
      <c r="M81" s="26"/>
      <c r="N81" s="26"/>
      <c r="O81" s="26"/>
      <c r="P81" s="26"/>
      <c r="Q81" s="26"/>
      <c r="R81" s="26"/>
      <c r="S81" s="26"/>
      <c r="T81" s="26"/>
      <c r="U81" s="26"/>
      <c r="V81" s="26"/>
    </row>
    <row r="82" spans="1:22" x14ac:dyDescent="0.25">
      <c r="A82" s="26"/>
      <c r="B82" s="26"/>
      <c r="C82" s="26"/>
      <c r="D82" s="26"/>
      <c r="E82" s="26"/>
      <c r="F82" s="26"/>
      <c r="G82" s="26"/>
      <c r="H82" s="26"/>
      <c r="I82" s="26"/>
      <c r="J82" s="26"/>
      <c r="K82" s="26"/>
      <c r="L82" s="26"/>
      <c r="M82" s="26"/>
      <c r="N82" s="26"/>
      <c r="O82" s="26"/>
      <c r="P82" s="26"/>
      <c r="Q82" s="26"/>
      <c r="R82" s="26"/>
      <c r="S82" s="26"/>
      <c r="T82" s="26"/>
      <c r="U82" s="26"/>
      <c r="V82" s="26"/>
    </row>
    <row r="83" spans="1:22" x14ac:dyDescent="0.25">
      <c r="A83" s="26"/>
      <c r="B83" s="26"/>
      <c r="C83" s="26"/>
      <c r="D83" s="26"/>
      <c r="E83" s="26"/>
      <c r="F83" s="26"/>
      <c r="G83" s="26"/>
      <c r="H83" s="26"/>
      <c r="I83" s="26"/>
      <c r="J83" s="26"/>
      <c r="K83" s="26"/>
      <c r="L83" s="26"/>
      <c r="M83" s="26"/>
      <c r="N83" s="26"/>
      <c r="O83" s="26"/>
      <c r="P83" s="26"/>
      <c r="Q83" s="26"/>
      <c r="R83" s="26"/>
      <c r="S83" s="26"/>
      <c r="T83" s="26"/>
      <c r="U83" s="26"/>
      <c r="V83" s="26"/>
    </row>
    <row r="84" spans="1:22" x14ac:dyDescent="0.25">
      <c r="A84" s="26"/>
      <c r="B84" s="26"/>
      <c r="C84" s="26"/>
      <c r="D84" s="26"/>
      <c r="E84" s="26"/>
      <c r="F84" s="26"/>
      <c r="G84" s="26"/>
      <c r="H84" s="26"/>
      <c r="I84" s="26"/>
      <c r="J84" s="26"/>
      <c r="K84" s="26"/>
      <c r="L84" s="26"/>
      <c r="M84" s="26"/>
      <c r="N84" s="26"/>
      <c r="O84" s="26"/>
      <c r="P84" s="26"/>
      <c r="Q84" s="26"/>
      <c r="R84" s="26"/>
      <c r="S84" s="26"/>
      <c r="T84" s="26"/>
      <c r="U84" s="26"/>
      <c r="V84" s="26"/>
    </row>
    <row r="85" spans="1:22" x14ac:dyDescent="0.25">
      <c r="A85" s="26"/>
      <c r="B85" s="26"/>
      <c r="C85" s="26"/>
      <c r="D85" s="26"/>
      <c r="E85" s="26"/>
      <c r="F85" s="26"/>
      <c r="G85" s="26"/>
      <c r="H85" s="26"/>
      <c r="I85" s="26"/>
      <c r="J85" s="26"/>
      <c r="K85" s="26"/>
      <c r="L85" s="26"/>
      <c r="M85" s="26"/>
      <c r="N85" s="26"/>
      <c r="O85" s="26"/>
      <c r="P85" s="26"/>
      <c r="Q85" s="26"/>
      <c r="R85" s="26"/>
      <c r="S85" s="26"/>
      <c r="T85" s="26"/>
      <c r="U85" s="26"/>
      <c r="V85" s="26"/>
    </row>
    <row r="86" spans="1:22" x14ac:dyDescent="0.25">
      <c r="A86" s="26"/>
      <c r="B86" s="26"/>
      <c r="C86" s="26"/>
      <c r="D86" s="26"/>
      <c r="E86" s="26"/>
      <c r="F86" s="26"/>
      <c r="G86" s="26"/>
      <c r="H86" s="26"/>
      <c r="I86" s="26"/>
      <c r="J86" s="26"/>
      <c r="K86" s="26"/>
      <c r="L86" s="26"/>
      <c r="M86" s="26"/>
      <c r="N86" s="26"/>
      <c r="O86" s="26"/>
      <c r="P86" s="26"/>
      <c r="Q86" s="26"/>
      <c r="R86" s="26"/>
      <c r="S86" s="26"/>
      <c r="T86" s="26"/>
      <c r="U86" s="26"/>
      <c r="V86" s="26"/>
    </row>
    <row r="87" spans="1:22" x14ac:dyDescent="0.25">
      <c r="A87" s="26"/>
      <c r="B87" s="26"/>
      <c r="C87" s="26"/>
      <c r="D87" s="26"/>
      <c r="E87" s="26"/>
      <c r="F87" s="26"/>
      <c r="G87" s="26"/>
      <c r="H87" s="26"/>
      <c r="I87" s="26"/>
      <c r="J87" s="26"/>
      <c r="K87" s="26"/>
      <c r="L87" s="26"/>
      <c r="M87" s="26"/>
      <c r="N87" s="26"/>
      <c r="O87" s="26"/>
      <c r="P87" s="26"/>
      <c r="Q87" s="26"/>
      <c r="R87" s="26"/>
      <c r="S87" s="26"/>
      <c r="T87" s="26"/>
      <c r="U87" s="26"/>
      <c r="V87" s="26"/>
    </row>
    <row r="88" spans="1:22" x14ac:dyDescent="0.25">
      <c r="A88" s="26"/>
      <c r="B88" s="26"/>
      <c r="C88" s="26"/>
      <c r="D88" s="26"/>
      <c r="E88" s="26"/>
      <c r="F88" s="26"/>
      <c r="G88" s="26"/>
      <c r="H88" s="26"/>
      <c r="I88" s="26"/>
      <c r="J88" s="26"/>
      <c r="K88" s="26"/>
      <c r="L88" s="26"/>
      <c r="M88" s="26"/>
      <c r="N88" s="26"/>
      <c r="O88" s="26"/>
      <c r="P88" s="26"/>
      <c r="Q88" s="26"/>
      <c r="R88" s="26"/>
      <c r="S88" s="26"/>
      <c r="T88" s="26"/>
      <c r="U88" s="26"/>
      <c r="V88" s="26"/>
    </row>
    <row r="89" spans="1:22" x14ac:dyDescent="0.25">
      <c r="A89" s="26"/>
      <c r="B89" s="26"/>
      <c r="C89" s="26"/>
      <c r="D89" s="26"/>
      <c r="E89" s="26"/>
      <c r="F89" s="26"/>
      <c r="G89" s="26"/>
      <c r="H89" s="26"/>
      <c r="I89" s="26"/>
      <c r="J89" s="26"/>
      <c r="K89" s="26"/>
      <c r="L89" s="26"/>
      <c r="M89" s="26"/>
      <c r="N89" s="26"/>
      <c r="O89" s="26"/>
      <c r="P89" s="26"/>
      <c r="Q89" s="26"/>
      <c r="R89" s="26"/>
      <c r="S89" s="26"/>
      <c r="T89" s="26"/>
      <c r="U89" s="26"/>
      <c r="V89" s="26"/>
    </row>
    <row r="90" spans="1:22" x14ac:dyDescent="0.25">
      <c r="A90" s="26"/>
      <c r="B90" s="26"/>
      <c r="C90" s="26"/>
      <c r="D90" s="26"/>
      <c r="E90" s="26"/>
      <c r="F90" s="26"/>
      <c r="G90" s="26"/>
      <c r="H90" s="26"/>
      <c r="I90" s="26"/>
      <c r="J90" s="26"/>
      <c r="K90" s="26"/>
      <c r="L90" s="26"/>
      <c r="M90" s="26"/>
      <c r="N90" s="26"/>
      <c r="O90" s="26"/>
      <c r="P90" s="26"/>
      <c r="Q90" s="26"/>
      <c r="R90" s="26"/>
      <c r="S90" s="26"/>
      <c r="T90" s="26"/>
      <c r="U90" s="26"/>
      <c r="V90" s="26"/>
    </row>
    <row r="91" spans="1:22" x14ac:dyDescent="0.25">
      <c r="A91" s="26"/>
      <c r="B91" s="26"/>
      <c r="C91" s="26"/>
      <c r="D91" s="26"/>
      <c r="E91" s="26"/>
      <c r="F91" s="26"/>
      <c r="G91" s="26"/>
      <c r="H91" s="26"/>
      <c r="I91" s="26"/>
      <c r="J91" s="26"/>
      <c r="K91" s="26"/>
      <c r="L91" s="26"/>
      <c r="M91" s="26"/>
      <c r="N91" s="26"/>
      <c r="O91" s="26"/>
      <c r="P91" s="26"/>
      <c r="Q91" s="26"/>
      <c r="R91" s="26"/>
      <c r="S91" s="26"/>
      <c r="T91" s="26"/>
      <c r="U91" s="26"/>
      <c r="V91" s="26"/>
    </row>
    <row r="92" spans="1:22" x14ac:dyDescent="0.25">
      <c r="A92" s="26"/>
      <c r="B92" s="26"/>
      <c r="C92" s="26"/>
      <c r="D92" s="26"/>
      <c r="E92" s="26"/>
      <c r="F92" s="26"/>
      <c r="G92" s="26"/>
      <c r="H92" s="26"/>
      <c r="I92" s="26"/>
      <c r="J92" s="26"/>
      <c r="K92" s="26"/>
      <c r="L92" s="26"/>
      <c r="M92" s="26"/>
      <c r="N92" s="26"/>
      <c r="O92" s="26"/>
      <c r="P92" s="26"/>
      <c r="Q92" s="26"/>
      <c r="R92" s="26"/>
      <c r="S92" s="26"/>
      <c r="T92" s="26"/>
      <c r="U92" s="26"/>
      <c r="V92" s="26"/>
    </row>
    <row r="93" spans="1:22" x14ac:dyDescent="0.25">
      <c r="A93" s="26"/>
      <c r="B93" s="26"/>
      <c r="C93" s="26"/>
      <c r="D93" s="26"/>
      <c r="E93" s="26"/>
      <c r="F93" s="26"/>
      <c r="G93" s="26"/>
      <c r="H93" s="26"/>
      <c r="I93" s="26"/>
      <c r="J93" s="26"/>
      <c r="K93" s="26"/>
      <c r="L93" s="26"/>
      <c r="M93" s="26"/>
      <c r="N93" s="26"/>
      <c r="O93" s="26"/>
      <c r="P93" s="26"/>
      <c r="Q93" s="26"/>
      <c r="R93" s="26"/>
      <c r="S93" s="26"/>
      <c r="T93" s="26"/>
      <c r="U93" s="26"/>
      <c r="V93" s="26"/>
    </row>
    <row r="94" spans="1:22" x14ac:dyDescent="0.25">
      <c r="A94" s="26"/>
      <c r="B94" s="26"/>
      <c r="C94" s="26"/>
      <c r="D94" s="26"/>
      <c r="E94" s="26"/>
      <c r="F94" s="26"/>
      <c r="G94" s="26"/>
      <c r="H94" s="26"/>
      <c r="I94" s="26"/>
      <c r="J94" s="26"/>
      <c r="K94" s="26"/>
      <c r="L94" s="26"/>
      <c r="M94" s="26"/>
      <c r="N94" s="26"/>
      <c r="O94" s="26"/>
      <c r="P94" s="26"/>
      <c r="Q94" s="26"/>
      <c r="R94" s="26"/>
      <c r="S94" s="26"/>
      <c r="T94" s="26"/>
      <c r="U94" s="26"/>
      <c r="V94" s="26"/>
    </row>
    <row r="95" spans="1:22" x14ac:dyDescent="0.25">
      <c r="A95" s="26"/>
      <c r="B95" s="26"/>
      <c r="C95" s="26"/>
      <c r="D95" s="26"/>
      <c r="E95" s="26"/>
      <c r="F95" s="26"/>
      <c r="G95" s="26"/>
      <c r="H95" s="26"/>
      <c r="I95" s="26"/>
      <c r="J95" s="26"/>
      <c r="K95" s="26"/>
      <c r="L95" s="26"/>
      <c r="M95" s="26"/>
      <c r="N95" s="26"/>
      <c r="O95" s="26"/>
      <c r="P95" s="26"/>
      <c r="Q95" s="26"/>
      <c r="R95" s="26"/>
      <c r="S95" s="26"/>
      <c r="T95" s="26"/>
      <c r="U95" s="26"/>
      <c r="V95" s="26"/>
    </row>
    <row r="96" spans="1:22" x14ac:dyDescent="0.25">
      <c r="A96" s="26"/>
      <c r="B96" s="26"/>
      <c r="C96" s="26"/>
      <c r="D96" s="26"/>
      <c r="E96" s="26"/>
      <c r="F96" s="26"/>
      <c r="G96" s="26"/>
      <c r="H96" s="26"/>
      <c r="I96" s="26"/>
      <c r="J96" s="26"/>
      <c r="K96" s="26"/>
      <c r="L96" s="26"/>
      <c r="M96" s="26"/>
      <c r="N96" s="26"/>
      <c r="O96" s="26"/>
      <c r="P96" s="26"/>
      <c r="Q96" s="26"/>
      <c r="R96" s="26"/>
      <c r="S96" s="26"/>
      <c r="T96" s="26"/>
      <c r="U96" s="26"/>
      <c r="V96" s="26"/>
    </row>
  </sheetData>
  <mergeCells count="18">
    <mergeCell ref="G55:I55"/>
    <mergeCell ref="A48:B48"/>
    <mergeCell ref="A49:B49"/>
    <mergeCell ref="A53:B53"/>
    <mergeCell ref="A1:D3"/>
    <mergeCell ref="A25:B25"/>
    <mergeCell ref="A9:B9"/>
    <mergeCell ref="F9:J9"/>
    <mergeCell ref="A10:B10"/>
    <mergeCell ref="A14:B14"/>
    <mergeCell ref="F15:J15"/>
    <mergeCell ref="G32:I32"/>
    <mergeCell ref="A69:B69"/>
    <mergeCell ref="A65:B65"/>
    <mergeCell ref="A41:B41"/>
    <mergeCell ref="A64:B64"/>
    <mergeCell ref="A26:B26"/>
    <mergeCell ref="A30:B3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00000"/>
  </sheetPr>
  <dimension ref="A1:S87"/>
  <sheetViews>
    <sheetView showGridLines="0" zoomScaleNormal="100" workbookViewId="0">
      <selection sqref="A1:D3"/>
    </sheetView>
  </sheetViews>
  <sheetFormatPr defaultRowHeight="15" x14ac:dyDescent="0.25"/>
  <cols>
    <col min="1" max="1" width="31.28515625" style="8" customWidth="1"/>
    <col min="2" max="2" width="27" style="8" customWidth="1"/>
    <col min="3" max="3" width="22.140625" style="8" customWidth="1"/>
    <col min="4" max="5" width="9.140625" style="8"/>
    <col min="6" max="6" width="49.5703125" style="8" customWidth="1"/>
    <col min="7" max="8" width="16.140625" style="8" customWidth="1"/>
    <col min="9" max="9" width="14.42578125" style="8" bestFit="1" customWidth="1"/>
    <col min="10" max="10" width="20" style="8" bestFit="1" customWidth="1"/>
    <col min="11" max="16384" width="9.140625" style="8"/>
  </cols>
  <sheetData>
    <row r="1" spans="1:19" ht="15" customHeight="1" x14ac:dyDescent="0.25">
      <c r="A1" s="217" t="s">
        <v>376</v>
      </c>
      <c r="B1" s="217"/>
      <c r="C1" s="217"/>
      <c r="D1" s="217"/>
    </row>
    <row r="2" spans="1:19" ht="15" customHeight="1" x14ac:dyDescent="0.25">
      <c r="A2" s="217"/>
      <c r="B2" s="217"/>
      <c r="C2" s="217"/>
      <c r="D2" s="217"/>
    </row>
    <row r="3" spans="1:19" x14ac:dyDescent="0.25">
      <c r="A3" s="217"/>
      <c r="B3" s="217"/>
      <c r="C3" s="217"/>
      <c r="D3" s="217"/>
    </row>
    <row r="4" spans="1:19" ht="15.75" thickBot="1" x14ac:dyDescent="0.3"/>
    <row r="5" spans="1:19" ht="18.75" x14ac:dyDescent="0.3">
      <c r="A5" s="41" t="s">
        <v>299</v>
      </c>
      <c r="B5" s="43">
        <v>0.39800000000000002</v>
      </c>
      <c r="G5" s="1"/>
      <c r="H5" s="1"/>
    </row>
    <row r="6" spans="1:19" ht="18.75" x14ac:dyDescent="0.3">
      <c r="A6" s="24" t="s">
        <v>370</v>
      </c>
      <c r="B6" s="44" t="s">
        <v>373</v>
      </c>
      <c r="G6" s="1"/>
      <c r="H6" s="1"/>
    </row>
    <row r="7" spans="1:19" ht="19.5" thickBot="1" x14ac:dyDescent="0.35">
      <c r="A7" s="42" t="s">
        <v>372</v>
      </c>
      <c r="B7" s="45" t="s">
        <v>373</v>
      </c>
      <c r="G7" s="1"/>
      <c r="H7" s="1"/>
    </row>
    <row r="8" spans="1:19" ht="19.5" thickBot="1" x14ac:dyDescent="0.35">
      <c r="A8" s="192"/>
      <c r="B8" s="26"/>
      <c r="C8" s="26"/>
      <c r="D8" s="26"/>
      <c r="E8" s="26"/>
      <c r="F8" s="156" t="s">
        <v>53</v>
      </c>
      <c r="G8" s="156"/>
      <c r="H8" s="156"/>
      <c r="I8" s="26"/>
      <c r="J8" s="26"/>
      <c r="K8" s="26"/>
      <c r="L8" s="26"/>
      <c r="M8" s="26"/>
      <c r="N8" s="26"/>
      <c r="O8" s="26"/>
      <c r="P8" s="26"/>
      <c r="Q8" s="26"/>
      <c r="R8" s="26"/>
      <c r="S8" s="26"/>
    </row>
    <row r="9" spans="1:19" ht="15.75" thickBot="1" x14ac:dyDescent="0.3">
      <c r="A9" s="198" t="s">
        <v>317</v>
      </c>
      <c r="B9" s="200"/>
      <c r="C9" s="26"/>
      <c r="D9" s="26"/>
      <c r="E9" s="26"/>
      <c r="F9" s="218" t="s">
        <v>60</v>
      </c>
      <c r="G9" s="235"/>
      <c r="H9" s="235"/>
      <c r="I9" s="235"/>
      <c r="J9" s="219"/>
      <c r="K9" s="26"/>
      <c r="L9" s="26"/>
      <c r="M9" s="26"/>
      <c r="N9" s="26"/>
      <c r="O9" s="26"/>
      <c r="P9" s="26"/>
      <c r="Q9" s="26"/>
      <c r="R9" s="26"/>
      <c r="S9" s="26"/>
    </row>
    <row r="10" spans="1:19" ht="15.75" thickBot="1" x14ac:dyDescent="0.3">
      <c r="A10" s="239" t="s">
        <v>296</v>
      </c>
      <c r="B10" s="240"/>
      <c r="C10" s="26"/>
      <c r="D10" s="26"/>
      <c r="E10" s="26"/>
      <c r="F10" s="159" t="s">
        <v>54</v>
      </c>
      <c r="G10" s="167" t="s">
        <v>55</v>
      </c>
      <c r="H10" s="167" t="s">
        <v>3</v>
      </c>
      <c r="I10" s="167" t="s">
        <v>56</v>
      </c>
      <c r="J10" s="168" t="s">
        <v>57</v>
      </c>
      <c r="K10" s="26"/>
      <c r="L10" s="26"/>
      <c r="M10" s="26"/>
      <c r="N10" s="26"/>
      <c r="O10" s="26"/>
      <c r="P10" s="26"/>
      <c r="Q10" s="26"/>
      <c r="R10" s="26"/>
      <c r="S10" s="26"/>
    </row>
    <row r="11" spans="1:19" ht="18" x14ac:dyDescent="0.35">
      <c r="A11" s="90" t="s">
        <v>300</v>
      </c>
      <c r="B11" s="92">
        <v>51.3</v>
      </c>
      <c r="C11" s="26"/>
      <c r="D11" s="26"/>
      <c r="E11" s="26"/>
      <c r="F11" s="90" t="s">
        <v>306</v>
      </c>
      <c r="G11" s="91" t="s">
        <v>58</v>
      </c>
      <c r="H11" s="91" t="s">
        <v>59</v>
      </c>
      <c r="I11" s="91">
        <v>235.73070179999999</v>
      </c>
      <c r="J11" s="92" t="s">
        <v>390</v>
      </c>
      <c r="K11" s="26"/>
      <c r="L11" s="26"/>
      <c r="M11" s="26"/>
      <c r="N11" s="26"/>
      <c r="O11" s="26"/>
      <c r="P11" s="26"/>
      <c r="Q11" s="26"/>
      <c r="R11" s="26"/>
      <c r="S11" s="26"/>
    </row>
    <row r="12" spans="1:19" ht="19.5" thickBot="1" x14ac:dyDescent="0.4">
      <c r="A12" s="90" t="s">
        <v>301</v>
      </c>
      <c r="B12" s="92">
        <v>2.34E-5</v>
      </c>
      <c r="C12" s="26"/>
      <c r="D12" s="26"/>
      <c r="E12" s="26"/>
      <c r="F12" s="98" t="s">
        <v>307</v>
      </c>
      <c r="G12" s="99" t="s">
        <v>308</v>
      </c>
      <c r="H12" s="99" t="s">
        <v>97</v>
      </c>
      <c r="I12" s="99">
        <v>139.4007345</v>
      </c>
      <c r="J12" s="100" t="s">
        <v>390</v>
      </c>
      <c r="K12" s="26"/>
      <c r="L12" s="26"/>
      <c r="M12" s="26"/>
      <c r="N12" s="26"/>
      <c r="O12" s="26"/>
      <c r="P12" s="26"/>
      <c r="Q12" s="26"/>
      <c r="R12" s="26"/>
      <c r="S12" s="26"/>
    </row>
    <row r="13" spans="1:19" ht="18.75" thickBot="1" x14ac:dyDescent="0.4">
      <c r="A13" s="90" t="s">
        <v>302</v>
      </c>
      <c r="B13" s="92">
        <v>5.5699999999999999E-4</v>
      </c>
      <c r="C13" s="26"/>
      <c r="D13" s="26"/>
      <c r="E13" s="26"/>
      <c r="F13" s="91"/>
      <c r="G13" s="91"/>
      <c r="H13" s="91"/>
      <c r="I13" s="91"/>
      <c r="J13" s="91"/>
      <c r="K13" s="181"/>
      <c r="L13" s="181"/>
      <c r="M13" s="26"/>
      <c r="N13" s="26"/>
      <c r="O13" s="26"/>
      <c r="P13" s="26"/>
      <c r="Q13" s="26"/>
      <c r="R13" s="26"/>
      <c r="S13" s="26"/>
    </row>
    <row r="14" spans="1:19" ht="15.75" thickBot="1" x14ac:dyDescent="0.3">
      <c r="A14" s="239" t="s">
        <v>297</v>
      </c>
      <c r="B14" s="240"/>
      <c r="C14" s="26"/>
      <c r="D14" s="26"/>
      <c r="E14" s="26"/>
      <c r="F14" s="91"/>
      <c r="G14" s="91"/>
      <c r="H14" s="91"/>
      <c r="I14" s="91"/>
      <c r="J14" s="91"/>
      <c r="K14" s="181"/>
      <c r="L14" s="181"/>
      <c r="M14" s="26"/>
      <c r="N14" s="26"/>
      <c r="O14" s="26"/>
      <c r="P14" s="26"/>
      <c r="Q14" s="26"/>
      <c r="R14" s="26"/>
      <c r="S14" s="26"/>
    </row>
    <row r="15" spans="1:19" ht="15.75" thickBot="1" x14ac:dyDescent="0.3">
      <c r="A15" s="90" t="s">
        <v>161</v>
      </c>
      <c r="B15" s="92">
        <v>3.0900000000000001E-6</v>
      </c>
      <c r="C15" s="26"/>
      <c r="D15" s="26"/>
      <c r="E15" s="26"/>
      <c r="F15" s="218" t="s">
        <v>61</v>
      </c>
      <c r="G15" s="235"/>
      <c r="H15" s="235"/>
      <c r="I15" s="235"/>
      <c r="J15" s="219"/>
      <c r="K15" s="181"/>
      <c r="L15" s="181"/>
      <c r="M15" s="26"/>
      <c r="N15" s="26"/>
      <c r="O15" s="26"/>
      <c r="P15" s="26"/>
      <c r="Q15" s="26"/>
      <c r="R15" s="26"/>
      <c r="S15" s="26"/>
    </row>
    <row r="16" spans="1:19" ht="15.75" thickBot="1" x14ac:dyDescent="0.3">
      <c r="A16" s="90" t="s">
        <v>162</v>
      </c>
      <c r="B16" s="92">
        <v>3.47E-8</v>
      </c>
      <c r="C16" s="26"/>
      <c r="D16" s="26"/>
      <c r="E16" s="26"/>
      <c r="F16" s="159" t="s">
        <v>54</v>
      </c>
      <c r="G16" s="167" t="s">
        <v>55</v>
      </c>
      <c r="H16" s="167" t="s">
        <v>3</v>
      </c>
      <c r="I16" s="167" t="s">
        <v>56</v>
      </c>
      <c r="J16" s="168" t="s">
        <v>57</v>
      </c>
      <c r="K16" s="181"/>
      <c r="L16" s="181"/>
      <c r="M16" s="26"/>
      <c r="N16" s="26"/>
      <c r="O16" s="26"/>
      <c r="P16" s="26"/>
      <c r="Q16" s="26"/>
      <c r="R16" s="26"/>
      <c r="S16" s="26"/>
    </row>
    <row r="17" spans="1:19" ht="18" x14ac:dyDescent="0.35">
      <c r="A17" s="90" t="s">
        <v>303</v>
      </c>
      <c r="B17" s="92">
        <v>2.0299999999999999E-2</v>
      </c>
      <c r="C17" s="26"/>
      <c r="D17" s="26"/>
      <c r="E17" s="26"/>
      <c r="F17" s="182" t="s">
        <v>309</v>
      </c>
      <c r="G17" s="181" t="s">
        <v>58</v>
      </c>
      <c r="H17" s="181" t="s">
        <v>59</v>
      </c>
      <c r="I17" s="181">
        <v>2.2621632999999999E-2</v>
      </c>
      <c r="J17" s="92" t="s">
        <v>391</v>
      </c>
      <c r="K17" s="181"/>
      <c r="L17" s="181"/>
      <c r="M17" s="26"/>
      <c r="N17" s="26"/>
      <c r="O17" s="26"/>
      <c r="P17" s="26"/>
      <c r="Q17" s="26"/>
      <c r="R17" s="26"/>
      <c r="S17" s="26"/>
    </row>
    <row r="18" spans="1:19" ht="18" x14ac:dyDescent="0.35">
      <c r="A18" s="90" t="s">
        <v>39</v>
      </c>
      <c r="B18" s="92">
        <v>4.5300000000000002E-3</v>
      </c>
      <c r="C18" s="26"/>
      <c r="D18" s="26"/>
      <c r="E18" s="26"/>
      <c r="F18" s="90" t="s">
        <v>66</v>
      </c>
      <c r="G18" s="91" t="s">
        <v>58</v>
      </c>
      <c r="H18" s="91" t="s">
        <v>59</v>
      </c>
      <c r="I18" s="91">
        <v>79.994200849999999</v>
      </c>
      <c r="J18" s="92" t="s">
        <v>391</v>
      </c>
      <c r="K18" s="26"/>
      <c r="L18" s="26"/>
      <c r="M18" s="26"/>
      <c r="N18" s="26"/>
      <c r="O18" s="26"/>
      <c r="P18" s="26"/>
      <c r="Q18" s="26"/>
      <c r="R18" s="26"/>
      <c r="S18" s="26"/>
    </row>
    <row r="19" spans="1:19" ht="18" x14ac:dyDescent="0.35">
      <c r="A19" s="90" t="s">
        <v>304</v>
      </c>
      <c r="B19" s="92">
        <v>3.4200000000000001E-2</v>
      </c>
      <c r="C19" s="26"/>
      <c r="D19" s="26"/>
      <c r="E19" s="26"/>
      <c r="F19" s="90" t="s">
        <v>67</v>
      </c>
      <c r="G19" s="91" t="s">
        <v>58</v>
      </c>
      <c r="H19" s="91" t="s">
        <v>59</v>
      </c>
      <c r="I19" s="91">
        <v>0.116033884</v>
      </c>
      <c r="J19" s="92" t="s">
        <v>391</v>
      </c>
      <c r="K19" s="26"/>
      <c r="L19" s="26"/>
      <c r="M19" s="26"/>
      <c r="N19" s="26"/>
      <c r="O19" s="26"/>
      <c r="P19" s="26"/>
      <c r="Q19" s="26"/>
      <c r="R19" s="26"/>
      <c r="S19" s="26"/>
    </row>
    <row r="20" spans="1:19" ht="18" x14ac:dyDescent="0.35">
      <c r="A20" s="90" t="s">
        <v>305</v>
      </c>
      <c r="B20" s="92">
        <v>1.92E-3</v>
      </c>
      <c r="C20" s="26"/>
      <c r="D20" s="26"/>
      <c r="E20" s="26"/>
      <c r="F20" s="90" t="s">
        <v>68</v>
      </c>
      <c r="G20" s="91" t="s">
        <v>58</v>
      </c>
      <c r="H20" s="91" t="s">
        <v>59</v>
      </c>
      <c r="I20" s="91">
        <v>8.0632800000000004E-4</v>
      </c>
      <c r="J20" s="92" t="s">
        <v>391</v>
      </c>
      <c r="K20" s="26"/>
      <c r="L20" s="26"/>
      <c r="M20" s="26"/>
      <c r="N20" s="26"/>
      <c r="O20" s="26"/>
      <c r="P20" s="26"/>
      <c r="Q20" s="26"/>
      <c r="R20" s="26"/>
      <c r="S20" s="26"/>
    </row>
    <row r="21" spans="1:19" x14ac:dyDescent="0.25">
      <c r="A21" s="90" t="s">
        <v>163</v>
      </c>
      <c r="B21" s="92">
        <v>4.1199999999999999E-5</v>
      </c>
      <c r="C21" s="26"/>
      <c r="D21" s="26"/>
      <c r="E21" s="26"/>
      <c r="F21" s="183" t="s">
        <v>310</v>
      </c>
      <c r="G21" s="184" t="s">
        <v>58</v>
      </c>
      <c r="H21" s="91" t="s">
        <v>59</v>
      </c>
      <c r="I21" s="181">
        <v>4.6399999999999996E-6</v>
      </c>
      <c r="J21" s="92" t="s">
        <v>391</v>
      </c>
      <c r="K21" s="26"/>
      <c r="L21" s="26"/>
      <c r="M21" s="26"/>
      <c r="N21" s="26"/>
      <c r="O21" s="26"/>
      <c r="P21" s="26"/>
      <c r="Q21" s="26"/>
      <c r="R21" s="26"/>
      <c r="S21" s="26"/>
    </row>
    <row r="22" spans="1:19" ht="15.75" thickBot="1" x14ac:dyDescent="0.3">
      <c r="A22" s="98" t="s">
        <v>164</v>
      </c>
      <c r="B22" s="100">
        <v>2.6099999999999999E-3</v>
      </c>
      <c r="C22" s="26"/>
      <c r="D22" s="26"/>
      <c r="E22" s="26"/>
      <c r="F22" s="183" t="s">
        <v>311</v>
      </c>
      <c r="G22" s="184" t="s">
        <v>58</v>
      </c>
      <c r="H22" s="91" t="s">
        <v>59</v>
      </c>
      <c r="I22" s="181">
        <v>1.09E-7</v>
      </c>
      <c r="J22" s="92" t="s">
        <v>391</v>
      </c>
      <c r="K22" s="26"/>
      <c r="L22" s="26"/>
      <c r="M22" s="26"/>
      <c r="N22" s="26"/>
      <c r="O22" s="26"/>
      <c r="P22" s="26"/>
      <c r="Q22" s="26"/>
      <c r="R22" s="26"/>
      <c r="S22" s="26"/>
    </row>
    <row r="23" spans="1:19" ht="18.75" thickBot="1" x14ac:dyDescent="0.4">
      <c r="A23" s="185" t="s">
        <v>328</v>
      </c>
      <c r="B23" s="186">
        <v>1540</v>
      </c>
      <c r="C23" s="26"/>
      <c r="D23" s="26"/>
      <c r="E23" s="26"/>
      <c r="F23" s="90" t="s">
        <v>69</v>
      </c>
      <c r="G23" s="91" t="s">
        <v>58</v>
      </c>
      <c r="H23" s="91" t="s">
        <v>59</v>
      </c>
      <c r="I23" s="91">
        <v>3.333721009</v>
      </c>
      <c r="J23" s="92" t="s">
        <v>391</v>
      </c>
      <c r="K23" s="26"/>
      <c r="L23" s="26"/>
      <c r="M23" s="26"/>
      <c r="N23" s="26"/>
      <c r="O23" s="26"/>
      <c r="P23" s="26"/>
      <c r="Q23" s="26"/>
      <c r="R23" s="26"/>
      <c r="S23" s="26"/>
    </row>
    <row r="24" spans="1:19" ht="15.75" thickBot="1" x14ac:dyDescent="0.3">
      <c r="A24" s="69"/>
      <c r="B24" s="69"/>
      <c r="C24" s="26"/>
      <c r="D24" s="26"/>
      <c r="E24" s="26"/>
      <c r="F24" s="187" t="s">
        <v>312</v>
      </c>
      <c r="G24" s="188" t="s">
        <v>313</v>
      </c>
      <c r="H24" s="188" t="s">
        <v>314</v>
      </c>
      <c r="I24" s="188">
        <v>3600</v>
      </c>
      <c r="J24" s="189" t="s">
        <v>65</v>
      </c>
      <c r="K24" s="26"/>
      <c r="L24" s="26"/>
      <c r="M24" s="26"/>
      <c r="N24" s="26"/>
      <c r="O24" s="26"/>
      <c r="P24" s="26"/>
      <c r="Q24" s="26"/>
      <c r="R24" s="26"/>
      <c r="S24" s="26"/>
    </row>
    <row r="25" spans="1:19" ht="18.75" thickBot="1" x14ac:dyDescent="0.4">
      <c r="A25" s="198" t="s">
        <v>317</v>
      </c>
      <c r="B25" s="200"/>
      <c r="C25" s="26"/>
      <c r="D25" s="26"/>
      <c r="E25" s="26"/>
      <c r="F25" s="90" t="s">
        <v>70</v>
      </c>
      <c r="G25" s="91" t="s">
        <v>58</v>
      </c>
      <c r="H25" s="91" t="s">
        <v>59</v>
      </c>
      <c r="I25" s="91">
        <v>0.46560452299999999</v>
      </c>
      <c r="J25" s="92" t="s">
        <v>391</v>
      </c>
      <c r="K25" s="26"/>
      <c r="L25" s="26"/>
      <c r="M25" s="26"/>
      <c r="N25" s="26"/>
      <c r="O25" s="26"/>
      <c r="P25" s="26"/>
      <c r="Q25" s="26"/>
      <c r="R25" s="26"/>
      <c r="S25" s="26"/>
    </row>
    <row r="26" spans="1:19" ht="15.75" thickBot="1" x14ac:dyDescent="0.3">
      <c r="A26" s="239" t="s">
        <v>298</v>
      </c>
      <c r="B26" s="240"/>
      <c r="C26" s="26"/>
      <c r="D26" s="26"/>
      <c r="E26" s="26"/>
      <c r="F26" s="183" t="s">
        <v>315</v>
      </c>
      <c r="G26" s="184" t="s">
        <v>58</v>
      </c>
      <c r="H26" s="184" t="s">
        <v>59</v>
      </c>
      <c r="I26" s="181">
        <v>2.5398939999999998E-2</v>
      </c>
      <c r="J26" s="92" t="s">
        <v>391</v>
      </c>
      <c r="K26" s="26"/>
      <c r="L26" s="26"/>
      <c r="M26" s="26"/>
      <c r="N26" s="26"/>
      <c r="O26" s="26"/>
      <c r="P26" s="26"/>
      <c r="Q26" s="26"/>
      <c r="R26" s="26"/>
      <c r="S26" s="26"/>
    </row>
    <row r="27" spans="1:19" ht="18" x14ac:dyDescent="0.35">
      <c r="A27" s="90" t="s">
        <v>300</v>
      </c>
      <c r="B27" s="92">
        <v>14.25</v>
      </c>
      <c r="C27" s="26"/>
      <c r="D27" s="26"/>
      <c r="E27" s="26"/>
      <c r="F27" s="90" t="s">
        <v>71</v>
      </c>
      <c r="G27" s="91" t="s">
        <v>58</v>
      </c>
      <c r="H27" s="91" t="s">
        <v>59</v>
      </c>
      <c r="I27" s="91">
        <v>8.043695E-3</v>
      </c>
      <c r="J27" s="92" t="s">
        <v>391</v>
      </c>
      <c r="K27" s="26"/>
      <c r="L27" s="26"/>
      <c r="M27" s="26"/>
      <c r="N27" s="26"/>
      <c r="O27" s="26"/>
      <c r="P27" s="26"/>
      <c r="Q27" s="26"/>
      <c r="R27" s="26"/>
      <c r="S27" s="26"/>
    </row>
    <row r="28" spans="1:19" ht="18.75" thickBot="1" x14ac:dyDescent="0.4">
      <c r="A28" s="90" t="s">
        <v>301</v>
      </c>
      <c r="B28" s="92">
        <v>6.4999999999999996E-6</v>
      </c>
      <c r="C28" s="26"/>
      <c r="D28" s="26"/>
      <c r="E28" s="26"/>
      <c r="F28" s="98" t="s">
        <v>72</v>
      </c>
      <c r="G28" s="99" t="s">
        <v>58</v>
      </c>
      <c r="H28" s="99" t="s">
        <v>59</v>
      </c>
      <c r="I28" s="99">
        <v>2.4137059999999998E-2</v>
      </c>
      <c r="J28" s="100" t="s">
        <v>391</v>
      </c>
      <c r="K28" s="26"/>
      <c r="L28" s="26"/>
      <c r="M28" s="26"/>
      <c r="N28" s="26"/>
      <c r="O28" s="26"/>
      <c r="P28" s="26"/>
      <c r="Q28" s="26"/>
      <c r="R28" s="26"/>
      <c r="S28" s="26"/>
    </row>
    <row r="29" spans="1:19" ht="18.75" thickBot="1" x14ac:dyDescent="0.4">
      <c r="A29" s="90" t="s">
        <v>302</v>
      </c>
      <c r="B29" s="92">
        <v>1.5472199999999999E-4</v>
      </c>
      <c r="C29" s="26"/>
      <c r="D29" s="26"/>
      <c r="E29" s="26"/>
      <c r="F29" s="91"/>
      <c r="G29" s="91"/>
      <c r="H29" s="91"/>
      <c r="I29" s="91"/>
      <c r="J29" s="91"/>
      <c r="K29" s="181"/>
      <c r="L29" s="26"/>
      <c r="M29" s="26"/>
      <c r="N29" s="26"/>
      <c r="O29" s="26"/>
      <c r="P29" s="26"/>
      <c r="Q29" s="26"/>
      <c r="R29" s="26"/>
      <c r="S29" s="26"/>
    </row>
    <row r="30" spans="1:19" ht="15.75" thickBot="1" x14ac:dyDescent="0.3">
      <c r="A30" s="239" t="s">
        <v>316</v>
      </c>
      <c r="B30" s="240"/>
      <c r="C30" s="26"/>
      <c r="D30" s="26"/>
      <c r="E30" s="26"/>
      <c r="F30" s="26"/>
      <c r="G30" s="26"/>
      <c r="H30" s="26"/>
      <c r="I30" s="26"/>
      <c r="J30" s="26"/>
      <c r="K30" s="26"/>
      <c r="L30" s="26"/>
      <c r="M30" s="26"/>
      <c r="N30" s="26"/>
      <c r="O30" s="26"/>
      <c r="P30" s="26"/>
      <c r="Q30" s="26"/>
      <c r="R30" s="26"/>
      <c r="S30" s="26"/>
    </row>
    <row r="31" spans="1:19" ht="15.75" thickBot="1" x14ac:dyDescent="0.3">
      <c r="A31" s="90" t="s">
        <v>161</v>
      </c>
      <c r="B31" s="92">
        <v>8.5799999999999998E-7</v>
      </c>
      <c r="C31" s="26"/>
      <c r="D31" s="26"/>
      <c r="E31" s="26"/>
      <c r="F31" s="26"/>
      <c r="G31" s="26"/>
      <c r="H31" s="26"/>
      <c r="I31" s="26"/>
      <c r="J31" s="26"/>
      <c r="K31" s="26"/>
      <c r="L31" s="26"/>
      <c r="M31" s="26"/>
      <c r="N31" s="26"/>
      <c r="O31" s="26"/>
      <c r="P31" s="26"/>
      <c r="Q31" s="26"/>
      <c r="R31" s="26"/>
      <c r="S31" s="26"/>
    </row>
    <row r="32" spans="1:19" ht="19.5" thickBot="1" x14ac:dyDescent="0.35">
      <c r="A32" s="90" t="s">
        <v>162</v>
      </c>
      <c r="B32" s="92">
        <v>9.6400000000000006E-9</v>
      </c>
      <c r="C32" s="26"/>
      <c r="D32" s="26"/>
      <c r="E32" s="26"/>
      <c r="F32" s="156" t="s">
        <v>80</v>
      </c>
      <c r="G32" s="236" t="s">
        <v>56</v>
      </c>
      <c r="H32" s="238"/>
      <c r="I32" s="238"/>
      <c r="J32" s="26"/>
      <c r="K32" s="26"/>
      <c r="L32" s="26"/>
      <c r="M32" s="26"/>
      <c r="N32" s="26"/>
      <c r="O32" s="26"/>
      <c r="P32" s="26"/>
      <c r="Q32" s="26"/>
      <c r="R32" s="26"/>
      <c r="S32" s="26"/>
    </row>
    <row r="33" spans="1:19" ht="18.75" thickBot="1" x14ac:dyDescent="0.4">
      <c r="A33" s="90" t="s">
        <v>303</v>
      </c>
      <c r="B33" s="92">
        <v>5.64E-3</v>
      </c>
      <c r="C33" s="26"/>
      <c r="D33" s="26"/>
      <c r="E33" s="26"/>
      <c r="F33" s="159" t="s">
        <v>116</v>
      </c>
      <c r="G33" s="174" t="s">
        <v>81</v>
      </c>
      <c r="H33" s="174" t="s">
        <v>82</v>
      </c>
      <c r="I33" s="174" t="s">
        <v>83</v>
      </c>
      <c r="J33" s="168" t="s">
        <v>84</v>
      </c>
      <c r="K33" s="26"/>
      <c r="L33" s="26"/>
      <c r="M33" s="26"/>
      <c r="N33" s="26"/>
      <c r="O33" s="26"/>
      <c r="P33" s="26"/>
      <c r="Q33" s="26"/>
      <c r="R33" s="26"/>
      <c r="S33" s="26"/>
    </row>
    <row r="34" spans="1:19" ht="17.25" x14ac:dyDescent="0.25">
      <c r="A34" s="90" t="s">
        <v>39</v>
      </c>
      <c r="B34" s="92">
        <v>1.2600000000000001E-3</v>
      </c>
      <c r="C34" s="26"/>
      <c r="D34" s="26"/>
      <c r="E34" s="26"/>
      <c r="F34" s="90" t="s">
        <v>98</v>
      </c>
      <c r="G34" s="97">
        <v>0</v>
      </c>
      <c r="H34" s="97">
        <v>0</v>
      </c>
      <c r="I34" s="97">
        <v>0</v>
      </c>
      <c r="J34" s="92" t="s">
        <v>92</v>
      </c>
      <c r="K34" s="26"/>
      <c r="L34" s="26"/>
      <c r="M34" s="26"/>
      <c r="N34" s="26"/>
      <c r="O34" s="26"/>
      <c r="P34" s="26"/>
      <c r="Q34" s="26"/>
      <c r="R34" s="26"/>
      <c r="S34" s="26"/>
    </row>
    <row r="35" spans="1:19" ht="18" x14ac:dyDescent="0.35">
      <c r="A35" s="90" t="s">
        <v>304</v>
      </c>
      <c r="B35" s="92">
        <v>9.4999999999999998E-3</v>
      </c>
      <c r="C35" s="26"/>
      <c r="D35" s="26"/>
      <c r="E35" s="26"/>
      <c r="F35" s="90" t="s">
        <v>99</v>
      </c>
      <c r="G35" s="97">
        <v>105.45384869999999</v>
      </c>
      <c r="H35" s="97">
        <v>163.5775118</v>
      </c>
      <c r="I35" s="97">
        <v>320.25514229999999</v>
      </c>
      <c r="J35" s="92" t="s">
        <v>93</v>
      </c>
      <c r="K35" s="26"/>
      <c r="L35" s="26"/>
      <c r="M35" s="26"/>
      <c r="N35" s="26"/>
      <c r="O35" s="26"/>
      <c r="P35" s="26"/>
      <c r="Q35" s="26"/>
      <c r="R35" s="26"/>
      <c r="S35" s="26"/>
    </row>
    <row r="36" spans="1:19" ht="18" x14ac:dyDescent="0.35">
      <c r="A36" s="90" t="s">
        <v>305</v>
      </c>
      <c r="B36" s="92">
        <v>5.3300000000000005E-4</v>
      </c>
      <c r="C36" s="26"/>
      <c r="D36" s="26"/>
      <c r="E36" s="26"/>
      <c r="F36" s="90" t="s">
        <v>100</v>
      </c>
      <c r="G36" s="97">
        <v>214.9864</v>
      </c>
      <c r="H36" s="97">
        <v>214.9864</v>
      </c>
      <c r="I36" s="97">
        <v>214.9864</v>
      </c>
      <c r="J36" s="92" t="s">
        <v>86</v>
      </c>
      <c r="K36" s="26"/>
      <c r="L36" s="26"/>
      <c r="M36" s="26"/>
      <c r="N36" s="26"/>
      <c r="O36" s="26"/>
      <c r="P36" s="26"/>
      <c r="Q36" s="26"/>
      <c r="R36" s="26"/>
      <c r="S36" s="26"/>
    </row>
    <row r="37" spans="1:19" x14ac:dyDescent="0.25">
      <c r="A37" s="90" t="s">
        <v>163</v>
      </c>
      <c r="B37" s="92">
        <v>1.1399999999999999E-5</v>
      </c>
      <c r="C37" s="26"/>
      <c r="D37" s="26"/>
      <c r="E37" s="26"/>
      <c r="F37" s="90" t="s">
        <v>101</v>
      </c>
      <c r="G37" s="97">
        <v>2.04E-6</v>
      </c>
      <c r="H37" s="97">
        <v>3.8200000000000001E-7</v>
      </c>
      <c r="I37" s="97">
        <v>3.8200000000000001E-7</v>
      </c>
      <c r="J37" s="92" t="s">
        <v>87</v>
      </c>
      <c r="K37" s="26"/>
      <c r="L37" s="26"/>
      <c r="M37" s="26"/>
      <c r="N37" s="26"/>
      <c r="O37" s="26"/>
      <c r="P37" s="26"/>
      <c r="Q37" s="26"/>
      <c r="R37" s="26"/>
      <c r="S37" s="26"/>
    </row>
    <row r="38" spans="1:19" ht="15.75" thickBot="1" x14ac:dyDescent="0.3">
      <c r="A38" s="98" t="s">
        <v>164</v>
      </c>
      <c r="B38" s="92">
        <v>7.2499999999999995E-4</v>
      </c>
      <c r="C38" s="26"/>
      <c r="D38" s="26"/>
      <c r="E38" s="26"/>
      <c r="F38" s="90" t="s">
        <v>102</v>
      </c>
      <c r="G38" s="97">
        <v>0</v>
      </c>
      <c r="H38" s="97">
        <v>0</v>
      </c>
      <c r="I38" s="97">
        <v>0</v>
      </c>
      <c r="J38" s="92" t="s">
        <v>88</v>
      </c>
      <c r="K38" s="26"/>
      <c r="L38" s="26"/>
      <c r="M38" s="26"/>
      <c r="N38" s="26"/>
      <c r="O38" s="26"/>
      <c r="P38" s="26"/>
      <c r="Q38" s="26"/>
      <c r="R38" s="26"/>
      <c r="S38" s="26"/>
    </row>
    <row r="39" spans="1:19" ht="15.75" thickBot="1" x14ac:dyDescent="0.3">
      <c r="A39" s="185" t="s">
        <v>328</v>
      </c>
      <c r="B39" s="124">
        <v>0.42799999999999999</v>
      </c>
      <c r="C39" s="26"/>
      <c r="D39" s="26"/>
      <c r="E39" s="26"/>
      <c r="F39" s="90" t="s">
        <v>103</v>
      </c>
      <c r="G39" s="97">
        <v>0.24094270500000001</v>
      </c>
      <c r="H39" s="97">
        <v>0.12979310699999999</v>
      </c>
      <c r="I39" s="97">
        <v>7.6607648E-2</v>
      </c>
      <c r="J39" s="92" t="s">
        <v>87</v>
      </c>
      <c r="K39" s="26"/>
      <c r="L39" s="26"/>
      <c r="M39" s="26"/>
      <c r="N39" s="26"/>
      <c r="O39" s="26"/>
      <c r="P39" s="26"/>
      <c r="Q39" s="26"/>
      <c r="R39" s="26"/>
      <c r="S39" s="26"/>
    </row>
    <row r="40" spans="1:19" ht="18" thickBot="1" x14ac:dyDescent="0.3">
      <c r="A40" s="26"/>
      <c r="B40" s="26"/>
      <c r="C40" s="26"/>
      <c r="D40" s="26"/>
      <c r="E40" s="26"/>
      <c r="F40" s="90" t="s">
        <v>104</v>
      </c>
      <c r="G40" s="97">
        <v>0</v>
      </c>
      <c r="H40" s="97">
        <v>0</v>
      </c>
      <c r="I40" s="97">
        <v>0</v>
      </c>
      <c r="J40" s="92" t="s">
        <v>94</v>
      </c>
      <c r="K40" s="26"/>
      <c r="L40" s="26"/>
      <c r="M40" s="26"/>
      <c r="N40" s="26"/>
      <c r="O40" s="26"/>
      <c r="P40" s="26"/>
      <c r="Q40" s="26"/>
      <c r="R40" s="26"/>
      <c r="S40" s="26"/>
    </row>
    <row r="41" spans="1:19" ht="18" x14ac:dyDescent="0.35">
      <c r="A41" s="198" t="s">
        <v>322</v>
      </c>
      <c r="B41" s="200"/>
      <c r="C41" s="26"/>
      <c r="D41" s="26"/>
      <c r="E41" s="26"/>
      <c r="F41" s="90" t="s">
        <v>105</v>
      </c>
      <c r="G41" s="97">
        <v>9.1900000000000003E-3</v>
      </c>
      <c r="H41" s="97">
        <v>7.1899999999999999E-5</v>
      </c>
      <c r="I41" s="97">
        <v>7.1899999999999999E-5</v>
      </c>
      <c r="J41" s="92" t="s">
        <v>87</v>
      </c>
      <c r="K41" s="26"/>
      <c r="L41" s="26"/>
      <c r="M41" s="26"/>
      <c r="N41" s="26"/>
      <c r="O41" s="26"/>
      <c r="P41" s="26"/>
      <c r="Q41" s="26"/>
      <c r="R41" s="26"/>
      <c r="S41" s="26"/>
    </row>
    <row r="42" spans="1:19" ht="18" x14ac:dyDescent="0.35">
      <c r="A42" s="90" t="s">
        <v>323</v>
      </c>
      <c r="B42" s="92">
        <v>460.95</v>
      </c>
      <c r="C42" s="26"/>
      <c r="D42" s="26"/>
      <c r="E42" s="26"/>
      <c r="F42" s="90" t="s">
        <v>106</v>
      </c>
      <c r="G42" s="97">
        <v>2.0193205999999998E-2</v>
      </c>
      <c r="H42" s="97">
        <v>2.0193205999999998E-2</v>
      </c>
      <c r="I42" s="97">
        <v>2.0193205999999998E-2</v>
      </c>
      <c r="J42" s="92" t="s">
        <v>89</v>
      </c>
      <c r="K42" s="26"/>
      <c r="L42" s="26"/>
      <c r="M42" s="26"/>
      <c r="N42" s="26"/>
      <c r="O42" s="26"/>
      <c r="P42" s="26"/>
      <c r="Q42" s="26"/>
      <c r="R42" s="26"/>
      <c r="S42" s="26"/>
    </row>
    <row r="43" spans="1:19" ht="18" x14ac:dyDescent="0.35">
      <c r="A43" s="90" t="s">
        <v>324</v>
      </c>
      <c r="B43" s="92">
        <v>410.24549999999999</v>
      </c>
      <c r="C43" s="26"/>
      <c r="D43" s="26"/>
      <c r="E43" s="26"/>
      <c r="F43" s="90" t="s">
        <v>107</v>
      </c>
      <c r="G43" s="97">
        <v>0</v>
      </c>
      <c r="H43" s="97">
        <v>0</v>
      </c>
      <c r="I43" s="97">
        <v>0</v>
      </c>
      <c r="J43" s="92" t="s">
        <v>90</v>
      </c>
      <c r="K43" s="26"/>
      <c r="L43" s="26"/>
      <c r="M43" s="26"/>
      <c r="N43" s="26"/>
      <c r="O43" s="26"/>
      <c r="P43" s="26"/>
      <c r="Q43" s="26"/>
      <c r="R43" s="26"/>
      <c r="S43" s="26"/>
    </row>
    <row r="44" spans="1:19" ht="18.75" x14ac:dyDescent="0.35">
      <c r="A44" s="90" t="s">
        <v>325</v>
      </c>
      <c r="B44" s="92">
        <v>4.6094999999999997</v>
      </c>
      <c r="C44" s="26"/>
      <c r="D44" s="26"/>
      <c r="E44" s="26"/>
      <c r="F44" s="90" t="s">
        <v>108</v>
      </c>
      <c r="G44" s="97">
        <v>0</v>
      </c>
      <c r="H44" s="97">
        <v>0</v>
      </c>
      <c r="I44" s="97">
        <v>0</v>
      </c>
      <c r="J44" s="92" t="s">
        <v>92</v>
      </c>
      <c r="K44" s="26"/>
      <c r="L44" s="26"/>
      <c r="M44" s="26"/>
      <c r="N44" s="26"/>
      <c r="O44" s="26"/>
      <c r="P44" s="26"/>
      <c r="Q44" s="26"/>
      <c r="R44" s="26"/>
      <c r="S44" s="26"/>
    </row>
    <row r="45" spans="1:19" ht="18" x14ac:dyDescent="0.35">
      <c r="A45" s="90" t="s">
        <v>326</v>
      </c>
      <c r="B45" s="92">
        <v>46.094999999999999</v>
      </c>
      <c r="C45" s="26"/>
      <c r="D45" s="26"/>
      <c r="E45" s="26"/>
      <c r="F45" s="90" t="s">
        <v>109</v>
      </c>
      <c r="G45" s="97">
        <v>0</v>
      </c>
      <c r="H45" s="97">
        <v>0</v>
      </c>
      <c r="I45" s="97">
        <v>0</v>
      </c>
      <c r="J45" s="92" t="s">
        <v>91</v>
      </c>
      <c r="K45" s="26"/>
      <c r="L45" s="26"/>
      <c r="M45" s="26"/>
      <c r="N45" s="26"/>
      <c r="O45" s="26"/>
      <c r="P45" s="26"/>
      <c r="Q45" s="26"/>
      <c r="R45" s="26"/>
      <c r="S45" s="26"/>
    </row>
    <row r="46" spans="1:19" ht="18.75" thickBot="1" x14ac:dyDescent="0.4">
      <c r="A46" s="98" t="s">
        <v>327</v>
      </c>
      <c r="B46" s="100">
        <v>50.704500000000003</v>
      </c>
      <c r="C46" s="26"/>
      <c r="D46" s="26"/>
      <c r="E46" s="26"/>
      <c r="F46" s="90" t="s">
        <v>110</v>
      </c>
      <c r="G46" s="97">
        <v>0.122543024</v>
      </c>
      <c r="H46" s="97">
        <v>0.122543024</v>
      </c>
      <c r="I46" s="97">
        <v>0.122543024</v>
      </c>
      <c r="J46" s="92" t="s">
        <v>95</v>
      </c>
      <c r="K46" s="26"/>
      <c r="L46" s="26"/>
      <c r="M46" s="26"/>
      <c r="N46" s="26"/>
      <c r="O46" s="26"/>
      <c r="P46" s="26"/>
      <c r="Q46" s="26"/>
      <c r="R46" s="26"/>
      <c r="S46" s="26"/>
    </row>
    <row r="47" spans="1:19" ht="15.75" thickBot="1" x14ac:dyDescent="0.3">
      <c r="A47" s="26"/>
      <c r="B47" s="26"/>
      <c r="C47" s="26"/>
      <c r="D47" s="26"/>
      <c r="E47" s="26"/>
      <c r="F47" s="90" t="s">
        <v>111</v>
      </c>
      <c r="G47" s="97">
        <v>0.53203985499999995</v>
      </c>
      <c r="H47" s="97">
        <v>0.53203985499999995</v>
      </c>
      <c r="I47" s="97">
        <v>0.53203985499999995</v>
      </c>
      <c r="J47" s="92" t="s">
        <v>85</v>
      </c>
      <c r="K47" s="26"/>
      <c r="L47" s="26"/>
      <c r="M47" s="26"/>
      <c r="N47" s="26"/>
      <c r="O47" s="26"/>
      <c r="P47" s="26"/>
      <c r="Q47" s="26"/>
      <c r="R47" s="26"/>
      <c r="S47" s="26"/>
    </row>
    <row r="48" spans="1:19" ht="18.75" thickBot="1" x14ac:dyDescent="0.4">
      <c r="A48" s="198" t="s">
        <v>318</v>
      </c>
      <c r="B48" s="200"/>
      <c r="C48" s="26"/>
      <c r="D48" s="26"/>
      <c r="E48" s="26"/>
      <c r="F48" s="90" t="s">
        <v>112</v>
      </c>
      <c r="G48" s="97">
        <v>0.42009278999999999</v>
      </c>
      <c r="H48" s="97">
        <v>0.34029859299999998</v>
      </c>
      <c r="I48" s="97">
        <v>0.29730032499999998</v>
      </c>
      <c r="J48" s="92" t="s">
        <v>96</v>
      </c>
      <c r="K48" s="26"/>
      <c r="L48" s="26"/>
      <c r="M48" s="26"/>
      <c r="N48" s="26"/>
      <c r="O48" s="26"/>
      <c r="P48" s="26"/>
      <c r="Q48" s="26"/>
      <c r="R48" s="26"/>
      <c r="S48" s="26"/>
    </row>
    <row r="49" spans="1:19" ht="18.75" thickBot="1" x14ac:dyDescent="0.4">
      <c r="A49" s="239" t="s">
        <v>319</v>
      </c>
      <c r="B49" s="240"/>
      <c r="C49" s="26"/>
      <c r="D49" s="26"/>
      <c r="E49" s="26"/>
      <c r="F49" s="90" t="s">
        <v>113</v>
      </c>
      <c r="G49" s="97">
        <v>2.2599999999999999E-4</v>
      </c>
      <c r="H49" s="97">
        <v>1.15E-5</v>
      </c>
      <c r="I49" s="97">
        <v>1.15E-5</v>
      </c>
      <c r="J49" s="92" t="s">
        <v>87</v>
      </c>
      <c r="K49" s="26"/>
      <c r="L49" s="26"/>
      <c r="M49" s="26"/>
      <c r="N49" s="26"/>
      <c r="O49" s="26"/>
      <c r="P49" s="26"/>
      <c r="Q49" s="26"/>
      <c r="R49" s="26"/>
      <c r="S49" s="26"/>
    </row>
    <row r="50" spans="1:19" ht="18.75" x14ac:dyDescent="0.35">
      <c r="A50" s="90" t="s">
        <v>300</v>
      </c>
      <c r="B50" s="92">
        <v>9.4400000000000004E-5</v>
      </c>
      <c r="C50" s="26"/>
      <c r="D50" s="26"/>
      <c r="E50" s="26"/>
      <c r="F50" s="90" t="s">
        <v>114</v>
      </c>
      <c r="G50" s="97">
        <v>0</v>
      </c>
      <c r="H50" s="97">
        <v>0</v>
      </c>
      <c r="I50" s="97">
        <v>0</v>
      </c>
      <c r="J50" s="92" t="s">
        <v>92</v>
      </c>
      <c r="K50" s="26"/>
      <c r="L50" s="26"/>
      <c r="M50" s="26"/>
      <c r="N50" s="26"/>
      <c r="O50" s="26"/>
      <c r="P50" s="26"/>
      <c r="Q50" s="26"/>
      <c r="R50" s="26"/>
      <c r="S50" s="26"/>
    </row>
    <row r="51" spans="1:19" ht="19.5" thickBot="1" x14ac:dyDescent="0.4">
      <c r="A51" s="90" t="s">
        <v>301</v>
      </c>
      <c r="B51" s="92">
        <v>1.9000000000000001E-9</v>
      </c>
      <c r="C51" s="26"/>
      <c r="D51" s="26"/>
      <c r="E51" s="26"/>
      <c r="F51" s="98" t="s">
        <v>115</v>
      </c>
      <c r="G51" s="176">
        <v>139.4007345</v>
      </c>
      <c r="H51" s="176">
        <v>139.4007345</v>
      </c>
      <c r="I51" s="176">
        <v>139.4007345</v>
      </c>
      <c r="J51" s="100" t="s">
        <v>97</v>
      </c>
      <c r="K51" s="26"/>
      <c r="L51" s="26"/>
      <c r="M51" s="26"/>
      <c r="N51" s="26"/>
      <c r="O51" s="26"/>
      <c r="P51" s="26"/>
      <c r="Q51" s="26"/>
      <c r="R51" s="26"/>
      <c r="S51" s="26"/>
    </row>
    <row r="52" spans="1:19" ht="18.75" thickBot="1" x14ac:dyDescent="0.4">
      <c r="A52" s="90" t="s">
        <v>302</v>
      </c>
      <c r="B52" s="92">
        <v>8.1100000000000005E-8</v>
      </c>
      <c r="C52" s="26"/>
      <c r="D52" s="26"/>
      <c r="E52" s="26"/>
      <c r="F52" s="26"/>
      <c r="G52" s="26"/>
      <c r="H52" s="26"/>
      <c r="I52" s="26"/>
      <c r="J52" s="26"/>
      <c r="K52" s="26"/>
      <c r="L52" s="26"/>
      <c r="M52" s="26"/>
      <c r="N52" s="26"/>
      <c r="O52" s="26"/>
      <c r="P52" s="26"/>
      <c r="Q52" s="26"/>
      <c r="R52" s="26"/>
      <c r="S52" s="26"/>
    </row>
    <row r="53" spans="1:19" ht="18.75" thickBot="1" x14ac:dyDescent="0.4">
      <c r="A53" s="239" t="s">
        <v>320</v>
      </c>
      <c r="B53" s="240"/>
      <c r="C53" s="26"/>
      <c r="D53" s="26"/>
      <c r="E53" s="26"/>
      <c r="F53" s="26"/>
      <c r="G53" s="26"/>
      <c r="H53" s="26"/>
      <c r="I53" s="26"/>
      <c r="J53" s="26"/>
      <c r="K53" s="26"/>
      <c r="L53" s="26"/>
      <c r="M53" s="26"/>
      <c r="N53" s="26"/>
      <c r="O53" s="26"/>
      <c r="P53" s="26"/>
      <c r="Q53" s="26"/>
      <c r="R53" s="26"/>
      <c r="S53" s="26"/>
    </row>
    <row r="54" spans="1:19" ht="15.75" thickBot="1" x14ac:dyDescent="0.3">
      <c r="A54" s="90" t="s">
        <v>161</v>
      </c>
      <c r="B54" s="92">
        <v>3.78E-13</v>
      </c>
      <c r="C54" s="26"/>
      <c r="D54" s="26"/>
      <c r="E54" s="26"/>
      <c r="F54" s="26"/>
      <c r="G54" s="26"/>
      <c r="H54" s="26"/>
      <c r="I54" s="26"/>
      <c r="J54" s="26"/>
      <c r="K54" s="26"/>
      <c r="L54" s="26"/>
      <c r="M54" s="26"/>
      <c r="N54" s="26"/>
      <c r="O54" s="26"/>
      <c r="P54" s="26"/>
      <c r="Q54" s="26"/>
      <c r="R54" s="26"/>
      <c r="S54" s="26"/>
    </row>
    <row r="55" spans="1:19" ht="19.5" thickBot="1" x14ac:dyDescent="0.35">
      <c r="A55" s="90" t="s">
        <v>162</v>
      </c>
      <c r="B55" s="92">
        <v>2.6900000000000001E-14</v>
      </c>
      <c r="C55" s="26"/>
      <c r="D55" s="26"/>
      <c r="E55" s="26"/>
      <c r="F55" s="156" t="s">
        <v>117</v>
      </c>
      <c r="G55" s="218" t="s">
        <v>56</v>
      </c>
      <c r="H55" s="235"/>
      <c r="I55" s="235"/>
      <c r="J55" s="26"/>
      <c r="K55" s="26"/>
      <c r="L55" s="26"/>
      <c r="M55" s="26"/>
      <c r="N55" s="26"/>
      <c r="O55" s="26"/>
      <c r="P55" s="26"/>
      <c r="Q55" s="26"/>
      <c r="R55" s="26"/>
      <c r="S55" s="26"/>
    </row>
    <row r="56" spans="1:19" ht="18.75" thickBot="1" x14ac:dyDescent="0.4">
      <c r="A56" s="90" t="s">
        <v>303</v>
      </c>
      <c r="B56" s="92">
        <v>1.97E-9</v>
      </c>
      <c r="C56" s="26"/>
      <c r="D56" s="26"/>
      <c r="E56" s="26"/>
      <c r="F56" s="159" t="s">
        <v>118</v>
      </c>
      <c r="G56" s="174" t="s">
        <v>81</v>
      </c>
      <c r="H56" s="174" t="s">
        <v>82</v>
      </c>
      <c r="I56" s="174" t="s">
        <v>83</v>
      </c>
      <c r="J56" s="168" t="s">
        <v>84</v>
      </c>
      <c r="K56" s="26"/>
      <c r="L56" s="26"/>
      <c r="M56" s="26"/>
      <c r="N56" s="26"/>
      <c r="O56" s="26"/>
      <c r="P56" s="26"/>
      <c r="Q56" s="26"/>
      <c r="R56" s="26"/>
      <c r="S56" s="26"/>
    </row>
    <row r="57" spans="1:19" x14ac:dyDescent="0.25">
      <c r="A57" s="90" t="s">
        <v>39</v>
      </c>
      <c r="B57" s="92">
        <v>3.1600000000000002E-7</v>
      </c>
      <c r="C57" s="26"/>
      <c r="D57" s="26"/>
      <c r="E57" s="26"/>
      <c r="F57" s="85" t="s">
        <v>138</v>
      </c>
      <c r="G57" s="190">
        <v>0</v>
      </c>
      <c r="H57" s="190">
        <v>0</v>
      </c>
      <c r="I57" s="190">
        <v>0</v>
      </c>
      <c r="J57" s="87" t="s">
        <v>139</v>
      </c>
      <c r="K57" s="26"/>
      <c r="L57" s="26"/>
      <c r="M57" s="26"/>
      <c r="N57" s="26"/>
      <c r="O57" s="26"/>
      <c r="P57" s="26"/>
      <c r="Q57" s="26"/>
      <c r="R57" s="26"/>
      <c r="S57" s="26"/>
    </row>
    <row r="58" spans="1:19" ht="18" x14ac:dyDescent="0.35">
      <c r="A58" s="90" t="s">
        <v>304</v>
      </c>
      <c r="B58" s="92">
        <v>7.6700000000000003E-7</v>
      </c>
      <c r="C58" s="26"/>
      <c r="D58" s="26"/>
      <c r="E58" s="26"/>
      <c r="F58" s="90" t="s">
        <v>137</v>
      </c>
      <c r="G58" s="97">
        <v>0.31827111299999999</v>
      </c>
      <c r="H58" s="97">
        <v>0.56575542599999995</v>
      </c>
      <c r="I58" s="97">
        <v>1.27</v>
      </c>
      <c r="J58" s="92" t="s">
        <v>139</v>
      </c>
      <c r="K58" s="26"/>
      <c r="L58" s="26"/>
      <c r="M58" s="26"/>
      <c r="N58" s="26"/>
      <c r="O58" s="26"/>
      <c r="P58" s="26"/>
      <c r="Q58" s="26"/>
      <c r="R58" s="26"/>
      <c r="S58" s="26"/>
    </row>
    <row r="59" spans="1:19" ht="18" x14ac:dyDescent="0.35">
      <c r="A59" s="90" t="s">
        <v>305</v>
      </c>
      <c r="B59" s="92">
        <v>5.4E-8</v>
      </c>
      <c r="C59" s="26"/>
      <c r="D59" s="26"/>
      <c r="E59" s="26"/>
      <c r="F59" s="90" t="s">
        <v>136</v>
      </c>
      <c r="G59" s="97">
        <v>2.83174E-10</v>
      </c>
      <c r="H59" s="97">
        <v>1.4334299999999999E-10</v>
      </c>
      <c r="I59" s="97">
        <v>1.64307E-10</v>
      </c>
      <c r="J59" s="92" t="s">
        <v>139</v>
      </c>
      <c r="K59" s="26"/>
      <c r="L59" s="26"/>
      <c r="M59" s="26"/>
      <c r="N59" s="26"/>
      <c r="O59" s="26"/>
      <c r="P59" s="26"/>
      <c r="Q59" s="26"/>
      <c r="R59" s="26"/>
      <c r="S59" s="26"/>
    </row>
    <row r="60" spans="1:19" x14ac:dyDescent="0.25">
      <c r="A60" s="90" t="s">
        <v>163</v>
      </c>
      <c r="B60" s="92">
        <v>2.9499999999999999E-8</v>
      </c>
      <c r="C60" s="26"/>
      <c r="D60" s="26"/>
      <c r="E60" s="26"/>
      <c r="F60" s="90" t="s">
        <v>135</v>
      </c>
      <c r="G60" s="97">
        <v>0</v>
      </c>
      <c r="H60" s="97">
        <v>0</v>
      </c>
      <c r="I60" s="97">
        <v>0</v>
      </c>
      <c r="J60" s="92" t="s">
        <v>139</v>
      </c>
      <c r="K60" s="26"/>
      <c r="L60" s="26"/>
      <c r="M60" s="26"/>
      <c r="N60" s="26"/>
      <c r="O60" s="26"/>
      <c r="P60" s="26"/>
      <c r="Q60" s="26"/>
      <c r="R60" s="26"/>
      <c r="S60" s="26"/>
    </row>
    <row r="61" spans="1:19" ht="15.75" thickBot="1" x14ac:dyDescent="0.3">
      <c r="A61" s="98" t="s">
        <v>164</v>
      </c>
      <c r="B61" s="92">
        <v>1.74E-7</v>
      </c>
      <c r="C61" s="26"/>
      <c r="D61" s="26"/>
      <c r="E61" s="26"/>
      <c r="F61" s="90" t="s">
        <v>134</v>
      </c>
      <c r="G61" s="97">
        <v>2.6108600000000001E-7</v>
      </c>
      <c r="H61" s="97">
        <v>5.52485E-9</v>
      </c>
      <c r="I61" s="97">
        <v>6.3328600000000004E-9</v>
      </c>
      <c r="J61" s="92" t="s">
        <v>139</v>
      </c>
      <c r="K61" s="26"/>
      <c r="L61" s="26"/>
      <c r="M61" s="26"/>
      <c r="N61" s="26"/>
      <c r="O61" s="26"/>
      <c r="P61" s="26"/>
      <c r="Q61" s="26"/>
      <c r="R61" s="26"/>
      <c r="S61" s="26"/>
    </row>
    <row r="62" spans="1:19" ht="15.75" thickBot="1" x14ac:dyDescent="0.3">
      <c r="A62" s="185" t="s">
        <v>328</v>
      </c>
      <c r="B62" s="124">
        <v>4.0899999999999998E-5</v>
      </c>
      <c r="C62" s="26"/>
      <c r="D62" s="26"/>
      <c r="E62" s="26"/>
      <c r="F62" s="90" t="s">
        <v>133</v>
      </c>
      <c r="G62" s="97">
        <v>0</v>
      </c>
      <c r="H62" s="97">
        <v>0</v>
      </c>
      <c r="I62" s="97">
        <v>0</v>
      </c>
      <c r="J62" s="92" t="s">
        <v>139</v>
      </c>
      <c r="K62" s="26"/>
      <c r="L62" s="26"/>
      <c r="M62" s="26"/>
      <c r="N62" s="26"/>
      <c r="O62" s="26"/>
      <c r="P62" s="26"/>
      <c r="Q62" s="26"/>
      <c r="R62" s="26"/>
      <c r="S62" s="26"/>
    </row>
    <row r="63" spans="1:19" ht="15.75" thickBot="1" x14ac:dyDescent="0.3">
      <c r="A63" s="26"/>
      <c r="B63" s="26"/>
      <c r="C63" s="26"/>
      <c r="D63" s="26"/>
      <c r="E63" s="26"/>
      <c r="F63" s="90" t="s">
        <v>132</v>
      </c>
      <c r="G63" s="97">
        <v>9.63097E-4</v>
      </c>
      <c r="H63" s="97">
        <v>8.6095200000000001E-4</v>
      </c>
      <c r="I63" s="97">
        <v>2.25651E-4</v>
      </c>
      <c r="J63" s="92" t="s">
        <v>139</v>
      </c>
      <c r="K63" s="26"/>
      <c r="L63" s="26"/>
      <c r="M63" s="26"/>
      <c r="N63" s="26"/>
      <c r="O63" s="26"/>
      <c r="P63" s="26"/>
      <c r="Q63" s="26"/>
      <c r="R63" s="26"/>
      <c r="S63" s="26"/>
    </row>
    <row r="64" spans="1:19" ht="15.75" thickBot="1" x14ac:dyDescent="0.3">
      <c r="A64" s="211" t="s">
        <v>318</v>
      </c>
      <c r="B64" s="213"/>
      <c r="C64" s="26"/>
      <c r="D64" s="26"/>
      <c r="E64" s="26"/>
      <c r="F64" s="90" t="s">
        <v>131</v>
      </c>
      <c r="G64" s="97">
        <v>5.4948700000000001E-6</v>
      </c>
      <c r="H64" s="97">
        <v>7.5522500000000004E-7</v>
      </c>
      <c r="I64" s="97">
        <v>8.65676E-7</v>
      </c>
      <c r="J64" s="92" t="s">
        <v>139</v>
      </c>
      <c r="K64" s="26"/>
      <c r="L64" s="26"/>
      <c r="M64" s="26"/>
      <c r="N64" s="26"/>
      <c r="O64" s="26"/>
      <c r="P64" s="26"/>
      <c r="Q64" s="26"/>
      <c r="R64" s="26"/>
      <c r="S64" s="26"/>
    </row>
    <row r="65" spans="1:19" ht="15.75" thickBot="1" x14ac:dyDescent="0.3">
      <c r="A65" s="239" t="s">
        <v>321</v>
      </c>
      <c r="B65" s="240"/>
      <c r="C65" s="26"/>
      <c r="D65" s="26"/>
      <c r="E65" s="26"/>
      <c r="F65" s="177" t="s">
        <v>130</v>
      </c>
      <c r="G65" s="178">
        <v>0.31923996500000001</v>
      </c>
      <c r="H65" s="178">
        <v>0.56661713800000002</v>
      </c>
      <c r="I65" s="178">
        <v>1.2698665060000001</v>
      </c>
      <c r="J65" s="179" t="s">
        <v>139</v>
      </c>
      <c r="K65" s="26"/>
      <c r="L65" s="26"/>
      <c r="M65" s="26"/>
      <c r="N65" s="26"/>
      <c r="O65" s="26"/>
      <c r="P65" s="26"/>
      <c r="Q65" s="26"/>
      <c r="R65" s="26"/>
      <c r="S65" s="26"/>
    </row>
    <row r="66" spans="1:19" ht="18" x14ac:dyDescent="0.35">
      <c r="A66" s="90" t="s">
        <v>300</v>
      </c>
      <c r="B66" s="92">
        <v>3.8699999999999998E-2</v>
      </c>
      <c r="C66" s="26"/>
      <c r="D66" s="26"/>
      <c r="E66" s="26"/>
      <c r="F66" s="90" t="s">
        <v>129</v>
      </c>
      <c r="G66" s="97">
        <v>0</v>
      </c>
      <c r="H66" s="97">
        <v>0</v>
      </c>
      <c r="I66" s="97">
        <v>0</v>
      </c>
      <c r="J66" s="92" t="s">
        <v>139</v>
      </c>
      <c r="K66" s="26"/>
      <c r="L66" s="26"/>
      <c r="M66" s="26"/>
      <c r="N66" s="26"/>
      <c r="O66" s="26"/>
      <c r="P66" s="26"/>
      <c r="Q66" s="26"/>
      <c r="R66" s="26"/>
      <c r="S66" s="26"/>
    </row>
    <row r="67" spans="1:19" ht="18" x14ac:dyDescent="0.35">
      <c r="A67" s="90" t="s">
        <v>301</v>
      </c>
      <c r="B67" s="92">
        <v>7.8100000000000002E-7</v>
      </c>
      <c r="C67" s="26"/>
      <c r="D67" s="26"/>
      <c r="E67" s="26"/>
      <c r="F67" s="90" t="s">
        <v>128</v>
      </c>
      <c r="G67" s="97">
        <v>6.1948620749999996</v>
      </c>
      <c r="H67" s="97">
        <v>6.7854375280000001</v>
      </c>
      <c r="I67" s="97">
        <v>10.199999999999999</v>
      </c>
      <c r="J67" s="92" t="s">
        <v>139</v>
      </c>
      <c r="K67" s="26"/>
      <c r="L67" s="26"/>
      <c r="M67" s="26"/>
      <c r="N67" s="26"/>
      <c r="O67" s="26"/>
      <c r="P67" s="26"/>
      <c r="Q67" s="26"/>
      <c r="R67" s="26"/>
      <c r="S67" s="26"/>
    </row>
    <row r="68" spans="1:19" ht="18.75" thickBot="1" x14ac:dyDescent="0.4">
      <c r="A68" s="90" t="s">
        <v>302</v>
      </c>
      <c r="B68" s="92">
        <v>3.3300000000000003E-5</v>
      </c>
      <c r="C68" s="26"/>
      <c r="D68" s="26"/>
      <c r="E68" s="26"/>
      <c r="F68" s="90" t="s">
        <v>127</v>
      </c>
      <c r="G68" s="97">
        <v>2.8227600000000001E-3</v>
      </c>
      <c r="H68" s="97">
        <v>2.6920049999999999E-3</v>
      </c>
      <c r="I68" s="97">
        <v>1.4300090000000001E-3</v>
      </c>
      <c r="J68" s="92" t="s">
        <v>139</v>
      </c>
      <c r="K68" s="26"/>
      <c r="L68" s="26"/>
      <c r="M68" s="26"/>
      <c r="N68" s="26"/>
      <c r="O68" s="26"/>
      <c r="P68" s="26"/>
      <c r="Q68" s="26"/>
      <c r="R68" s="26"/>
      <c r="S68" s="26"/>
    </row>
    <row r="69" spans="1:19" ht="15.75" thickBot="1" x14ac:dyDescent="0.3">
      <c r="A69" s="239" t="s">
        <v>297</v>
      </c>
      <c r="B69" s="240"/>
      <c r="C69" s="26"/>
      <c r="D69" s="26"/>
      <c r="E69" s="26"/>
      <c r="F69" s="90" t="s">
        <v>126</v>
      </c>
      <c r="G69" s="97">
        <v>0</v>
      </c>
      <c r="H69" s="97">
        <v>0</v>
      </c>
      <c r="I69" s="97">
        <v>0</v>
      </c>
      <c r="J69" s="92" t="s">
        <v>139</v>
      </c>
      <c r="K69" s="26"/>
      <c r="L69" s="26"/>
      <c r="M69" s="26"/>
      <c r="N69" s="26"/>
      <c r="O69" s="26"/>
      <c r="P69" s="26"/>
      <c r="Q69" s="26"/>
      <c r="R69" s="26"/>
      <c r="S69" s="26"/>
    </row>
    <row r="70" spans="1:19" x14ac:dyDescent="0.25">
      <c r="A70" s="90" t="s">
        <v>161</v>
      </c>
      <c r="B70" s="92">
        <v>1.5500000000000001E-10</v>
      </c>
      <c r="C70" s="26"/>
      <c r="D70" s="26"/>
      <c r="E70" s="26"/>
      <c r="F70" s="90" t="s">
        <v>125</v>
      </c>
      <c r="G70" s="97">
        <v>0</v>
      </c>
      <c r="H70" s="97">
        <v>0</v>
      </c>
      <c r="I70" s="97">
        <v>0</v>
      </c>
      <c r="J70" s="92" t="s">
        <v>139</v>
      </c>
      <c r="K70" s="26"/>
      <c r="L70" s="26"/>
      <c r="M70" s="26"/>
      <c r="N70" s="26"/>
      <c r="O70" s="26"/>
      <c r="P70" s="26"/>
      <c r="Q70" s="26"/>
      <c r="R70" s="26"/>
      <c r="S70" s="26"/>
    </row>
    <row r="71" spans="1:19" x14ac:dyDescent="0.25">
      <c r="A71" s="90" t="s">
        <v>162</v>
      </c>
      <c r="B71" s="92">
        <v>1.1000000000000001E-11</v>
      </c>
      <c r="C71" s="26"/>
      <c r="D71" s="26"/>
      <c r="E71" s="26"/>
      <c r="F71" s="90" t="s">
        <v>124</v>
      </c>
      <c r="G71" s="97">
        <v>0.53324161199999998</v>
      </c>
      <c r="H71" s="97">
        <v>0.94403515000000005</v>
      </c>
      <c r="I71" s="97">
        <v>0.84963163500000005</v>
      </c>
      <c r="J71" s="92" t="s">
        <v>139</v>
      </c>
      <c r="K71" s="26"/>
      <c r="L71" s="26"/>
      <c r="M71" s="26"/>
      <c r="N71" s="26"/>
      <c r="O71" s="26"/>
      <c r="P71" s="26"/>
      <c r="Q71" s="26"/>
      <c r="R71" s="26"/>
      <c r="S71" s="26"/>
    </row>
    <row r="72" spans="1:19" ht="18" x14ac:dyDescent="0.35">
      <c r="A72" s="90" t="s">
        <v>303</v>
      </c>
      <c r="B72" s="92">
        <v>8.09E-7</v>
      </c>
      <c r="C72" s="26"/>
      <c r="D72" s="26"/>
      <c r="E72" s="26"/>
      <c r="F72" s="90" t="s">
        <v>123</v>
      </c>
      <c r="G72" s="97">
        <v>3.4727299999999999E-4</v>
      </c>
      <c r="H72" s="97">
        <v>6.1480200000000001E-4</v>
      </c>
      <c r="I72" s="97">
        <v>5.5332099999999996E-4</v>
      </c>
      <c r="J72" s="92" t="s">
        <v>139</v>
      </c>
      <c r="K72" s="26"/>
      <c r="L72" s="26"/>
      <c r="M72" s="26"/>
      <c r="N72" s="26"/>
      <c r="O72" s="26"/>
      <c r="P72" s="26"/>
      <c r="Q72" s="26"/>
      <c r="R72" s="26"/>
      <c r="S72" s="26"/>
    </row>
    <row r="73" spans="1:19" x14ac:dyDescent="0.25">
      <c r="A73" s="90" t="s">
        <v>39</v>
      </c>
      <c r="B73" s="92">
        <v>1.2899999999999999E-4</v>
      </c>
      <c r="C73" s="26"/>
      <c r="D73" s="26"/>
      <c r="E73" s="26"/>
      <c r="F73" s="134" t="s">
        <v>122</v>
      </c>
      <c r="G73" s="191">
        <v>6.7312737199999999</v>
      </c>
      <c r="H73" s="191">
        <v>7.732779485</v>
      </c>
      <c r="I73" s="191">
        <v>11.014378150000001</v>
      </c>
      <c r="J73" s="135" t="s">
        <v>139</v>
      </c>
      <c r="K73" s="26"/>
      <c r="L73" s="26"/>
      <c r="M73" s="26"/>
      <c r="N73" s="26"/>
      <c r="O73" s="26"/>
      <c r="P73" s="26"/>
      <c r="Q73" s="26"/>
      <c r="R73" s="26"/>
      <c r="S73" s="26"/>
    </row>
    <row r="74" spans="1:19" ht="18" x14ac:dyDescent="0.35">
      <c r="A74" s="90" t="s">
        <v>304</v>
      </c>
      <c r="B74" s="92">
        <v>3.1500000000000001E-4</v>
      </c>
      <c r="C74" s="26"/>
      <c r="D74" s="26"/>
      <c r="E74" s="26"/>
      <c r="F74" s="90" t="s">
        <v>121</v>
      </c>
      <c r="G74" s="97">
        <v>29.038163740000002</v>
      </c>
      <c r="H74" s="97">
        <v>29.038163740000002</v>
      </c>
      <c r="I74" s="97">
        <v>22.6</v>
      </c>
      <c r="J74" s="92" t="s">
        <v>139</v>
      </c>
      <c r="K74" s="26"/>
      <c r="L74" s="26"/>
      <c r="M74" s="26"/>
      <c r="N74" s="26"/>
      <c r="O74" s="26"/>
      <c r="P74" s="26"/>
      <c r="Q74" s="26"/>
      <c r="R74" s="26"/>
      <c r="S74" s="26"/>
    </row>
    <row r="75" spans="1:19" ht="18" x14ac:dyDescent="0.35">
      <c r="A75" s="90" t="s">
        <v>305</v>
      </c>
      <c r="B75" s="92">
        <v>2.2099999999999998E-5</v>
      </c>
      <c r="C75" s="26"/>
      <c r="D75" s="26"/>
      <c r="E75" s="26"/>
      <c r="F75" s="90" t="s">
        <v>120</v>
      </c>
      <c r="G75" s="97">
        <v>0</v>
      </c>
      <c r="H75" s="97">
        <v>0</v>
      </c>
      <c r="I75" s="97">
        <v>0</v>
      </c>
      <c r="J75" s="92" t="s">
        <v>139</v>
      </c>
      <c r="K75" s="26"/>
      <c r="L75" s="26"/>
      <c r="M75" s="26"/>
      <c r="N75" s="26"/>
      <c r="O75" s="26"/>
      <c r="P75" s="26"/>
      <c r="Q75" s="26"/>
      <c r="R75" s="26"/>
      <c r="S75" s="26"/>
    </row>
    <row r="76" spans="1:19" x14ac:dyDescent="0.25">
      <c r="A76" s="90" t="s">
        <v>163</v>
      </c>
      <c r="B76" s="92">
        <v>1.2099999999999999E-5</v>
      </c>
      <c r="C76" s="26"/>
      <c r="D76" s="26"/>
      <c r="E76" s="26"/>
      <c r="F76" s="134" t="s">
        <v>119</v>
      </c>
      <c r="G76" s="191">
        <v>29.038163740000002</v>
      </c>
      <c r="H76" s="191">
        <v>29.038163740000002</v>
      </c>
      <c r="I76" s="191">
        <v>22.570907729999998</v>
      </c>
      <c r="J76" s="135" t="s">
        <v>139</v>
      </c>
      <c r="K76" s="26"/>
      <c r="L76" s="26"/>
      <c r="M76" s="26"/>
      <c r="N76" s="26"/>
      <c r="O76" s="26"/>
      <c r="P76" s="26"/>
      <c r="Q76" s="26"/>
      <c r="R76" s="26"/>
      <c r="S76" s="26"/>
    </row>
    <row r="77" spans="1:19" ht="15.75" thickBot="1" x14ac:dyDescent="0.3">
      <c r="A77" s="98" t="s">
        <v>164</v>
      </c>
      <c r="B77" s="92">
        <v>7.1400000000000001E-5</v>
      </c>
      <c r="C77" s="26"/>
      <c r="D77" s="26"/>
      <c r="E77" s="26"/>
      <c r="F77" s="169" t="s">
        <v>28</v>
      </c>
      <c r="G77" s="180">
        <v>36.088677429999997</v>
      </c>
      <c r="H77" s="180">
        <v>37.337560369999998</v>
      </c>
      <c r="I77" s="180">
        <v>34.855152390000001</v>
      </c>
      <c r="J77" s="170" t="s">
        <v>139</v>
      </c>
      <c r="K77" s="26"/>
      <c r="L77" s="26"/>
      <c r="M77" s="26"/>
      <c r="N77" s="26"/>
      <c r="O77" s="26"/>
      <c r="P77" s="26"/>
      <c r="Q77" s="26"/>
      <c r="R77" s="26"/>
      <c r="S77" s="26"/>
    </row>
    <row r="78" spans="1:19" ht="15.75" thickBot="1" x14ac:dyDescent="0.3">
      <c r="A78" s="185" t="s">
        <v>328</v>
      </c>
      <c r="B78" s="124">
        <v>1.6799999999999999E-2</v>
      </c>
      <c r="C78" s="26"/>
      <c r="D78" s="26"/>
      <c r="E78" s="26"/>
      <c r="F78" s="26"/>
      <c r="G78" s="26"/>
      <c r="H78" s="26"/>
      <c r="I78" s="26"/>
      <c r="J78" s="26"/>
      <c r="K78" s="26"/>
      <c r="L78" s="26"/>
      <c r="M78" s="26"/>
      <c r="N78" s="26"/>
      <c r="O78" s="26"/>
      <c r="P78" s="26"/>
      <c r="Q78" s="26"/>
      <c r="R78" s="26"/>
      <c r="S78" s="26"/>
    </row>
    <row r="79" spans="1:19" x14ac:dyDescent="0.25">
      <c r="A79" s="26"/>
      <c r="B79" s="26"/>
      <c r="C79" s="26"/>
      <c r="D79" s="26"/>
      <c r="E79" s="26"/>
      <c r="F79" s="26"/>
      <c r="G79" s="26"/>
      <c r="H79" s="26"/>
      <c r="I79" s="26"/>
      <c r="J79" s="26"/>
      <c r="K79" s="26"/>
      <c r="L79" s="26"/>
      <c r="M79" s="26"/>
      <c r="N79" s="26"/>
      <c r="O79" s="26"/>
      <c r="P79" s="26"/>
      <c r="Q79" s="26"/>
      <c r="R79" s="26"/>
      <c r="S79" s="26"/>
    </row>
    <row r="80" spans="1:19" x14ac:dyDescent="0.25">
      <c r="A80" s="26"/>
      <c r="B80" s="26"/>
      <c r="C80" s="26"/>
      <c r="D80" s="26"/>
      <c r="E80" s="26"/>
      <c r="F80" s="26"/>
      <c r="G80" s="26"/>
      <c r="H80" s="26"/>
      <c r="I80" s="26"/>
      <c r="J80" s="26"/>
      <c r="K80" s="26"/>
      <c r="L80" s="26"/>
      <c r="M80" s="26"/>
      <c r="N80" s="26"/>
      <c r="O80" s="26"/>
      <c r="P80" s="26"/>
      <c r="Q80" s="26"/>
      <c r="R80" s="26"/>
      <c r="S80" s="26"/>
    </row>
    <row r="81" spans="1:19" x14ac:dyDescent="0.25">
      <c r="A81" s="26"/>
      <c r="B81" s="26"/>
      <c r="C81" s="26"/>
      <c r="D81" s="26"/>
      <c r="E81" s="26"/>
      <c r="F81" s="26"/>
      <c r="G81" s="26"/>
      <c r="H81" s="26"/>
      <c r="I81" s="26"/>
      <c r="J81" s="26"/>
      <c r="K81" s="26"/>
      <c r="L81" s="26"/>
      <c r="M81" s="26"/>
      <c r="N81" s="26"/>
      <c r="O81" s="26"/>
      <c r="P81" s="26"/>
      <c r="Q81" s="26"/>
      <c r="R81" s="26"/>
      <c r="S81" s="26"/>
    </row>
    <row r="82" spans="1:19" x14ac:dyDescent="0.25">
      <c r="A82" s="26"/>
      <c r="B82" s="26"/>
      <c r="C82" s="26"/>
      <c r="D82" s="26"/>
      <c r="E82" s="26"/>
      <c r="F82" s="26"/>
      <c r="G82" s="26"/>
      <c r="H82" s="26"/>
      <c r="I82" s="26"/>
      <c r="J82" s="26"/>
      <c r="K82" s="26"/>
      <c r="L82" s="26"/>
      <c r="M82" s="26"/>
      <c r="N82" s="26"/>
      <c r="O82" s="26"/>
      <c r="P82" s="26"/>
      <c r="Q82" s="26"/>
      <c r="R82" s="26"/>
      <c r="S82" s="26"/>
    </row>
    <row r="83" spans="1:19" x14ac:dyDescent="0.25">
      <c r="A83" s="26"/>
      <c r="B83" s="26"/>
      <c r="C83" s="26"/>
      <c r="D83" s="26"/>
      <c r="E83" s="26"/>
      <c r="F83" s="26"/>
      <c r="G83" s="26"/>
      <c r="H83" s="26"/>
      <c r="I83" s="26"/>
      <c r="J83" s="26"/>
      <c r="K83" s="26"/>
      <c r="L83" s="26"/>
      <c r="M83" s="26"/>
      <c r="N83" s="26"/>
      <c r="O83" s="26"/>
      <c r="P83" s="26"/>
      <c r="Q83" s="26"/>
      <c r="R83" s="26"/>
      <c r="S83" s="26"/>
    </row>
    <row r="84" spans="1:19" x14ac:dyDescent="0.25">
      <c r="A84" s="26"/>
      <c r="B84" s="26"/>
      <c r="C84" s="26"/>
      <c r="D84" s="26"/>
      <c r="E84" s="26"/>
      <c r="F84" s="26"/>
      <c r="G84" s="26"/>
      <c r="H84" s="26"/>
      <c r="I84" s="26"/>
      <c r="J84" s="26"/>
      <c r="K84" s="26"/>
      <c r="L84" s="26"/>
      <c r="M84" s="26"/>
      <c r="N84" s="26"/>
      <c r="O84" s="26"/>
      <c r="P84" s="26"/>
      <c r="Q84" s="26"/>
      <c r="R84" s="26"/>
      <c r="S84" s="26"/>
    </row>
    <row r="85" spans="1:19" x14ac:dyDescent="0.25">
      <c r="A85" s="26"/>
      <c r="B85" s="26"/>
      <c r="C85" s="26"/>
      <c r="D85" s="26"/>
      <c r="E85" s="26"/>
      <c r="F85" s="26"/>
      <c r="G85" s="26"/>
      <c r="H85" s="26"/>
      <c r="I85" s="26"/>
      <c r="J85" s="26"/>
      <c r="K85" s="26"/>
      <c r="L85" s="26"/>
      <c r="M85" s="26"/>
      <c r="N85" s="26"/>
      <c r="O85" s="26"/>
      <c r="P85" s="26"/>
      <c r="Q85" s="26"/>
      <c r="R85" s="26"/>
      <c r="S85" s="26"/>
    </row>
    <row r="86" spans="1:19" x14ac:dyDescent="0.25">
      <c r="A86" s="26"/>
      <c r="B86" s="26"/>
      <c r="C86" s="26"/>
      <c r="D86" s="26"/>
      <c r="E86" s="26"/>
      <c r="F86" s="26"/>
      <c r="G86" s="26"/>
      <c r="H86" s="26"/>
      <c r="I86" s="26"/>
      <c r="J86" s="26"/>
      <c r="K86" s="26"/>
      <c r="L86" s="26"/>
      <c r="M86" s="26"/>
      <c r="N86" s="26"/>
      <c r="O86" s="26"/>
      <c r="P86" s="26"/>
      <c r="Q86" s="26"/>
      <c r="R86" s="26"/>
      <c r="S86" s="26"/>
    </row>
    <row r="87" spans="1:19" x14ac:dyDescent="0.25">
      <c r="A87" s="26"/>
      <c r="B87" s="26"/>
      <c r="C87" s="26"/>
      <c r="D87" s="26"/>
      <c r="E87" s="26"/>
      <c r="F87" s="26"/>
      <c r="G87" s="26"/>
      <c r="H87" s="26"/>
      <c r="I87" s="26"/>
      <c r="J87" s="26"/>
      <c r="K87" s="26"/>
      <c r="L87" s="26"/>
      <c r="M87" s="26"/>
      <c r="N87" s="26"/>
      <c r="O87" s="26"/>
      <c r="P87" s="26"/>
      <c r="Q87" s="26"/>
      <c r="R87" s="26"/>
      <c r="S87" s="26"/>
    </row>
  </sheetData>
  <mergeCells count="18">
    <mergeCell ref="A69:B69"/>
    <mergeCell ref="A49:B49"/>
    <mergeCell ref="A9:B9"/>
    <mergeCell ref="F9:J9"/>
    <mergeCell ref="A10:B10"/>
    <mergeCell ref="A14:B14"/>
    <mergeCell ref="F15:J15"/>
    <mergeCell ref="A25:B25"/>
    <mergeCell ref="A26:B26"/>
    <mergeCell ref="A30:B30"/>
    <mergeCell ref="G32:I32"/>
    <mergeCell ref="A41:B41"/>
    <mergeCell ref="A48:B48"/>
    <mergeCell ref="A1:D3"/>
    <mergeCell ref="A53:B53"/>
    <mergeCell ref="G55:I55"/>
    <mergeCell ref="A64:B64"/>
    <mergeCell ref="A65:B6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A1:X91"/>
  <sheetViews>
    <sheetView showGridLines="0" zoomScaleNormal="100" workbookViewId="0">
      <selection sqref="A1:D3"/>
    </sheetView>
  </sheetViews>
  <sheetFormatPr defaultRowHeight="15" x14ac:dyDescent="0.25"/>
  <cols>
    <col min="1"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customWidth="1"/>
    <col min="14" max="14" width="27.28515625" style="8" bestFit="1" customWidth="1"/>
    <col min="15" max="15" width="14.85546875" style="8" bestFit="1" customWidth="1"/>
    <col min="16" max="16" width="15.5703125" style="8" bestFit="1" customWidth="1"/>
    <col min="17" max="19" width="9.140625" style="8"/>
    <col min="20" max="20" width="9.140625" style="8" customWidth="1"/>
    <col min="21" max="16384" width="9.140625" style="8"/>
  </cols>
  <sheetData>
    <row r="1" spans="1:24" ht="15" customHeight="1" x14ac:dyDescent="0.25">
      <c r="A1" s="217" t="s">
        <v>377</v>
      </c>
      <c r="B1" s="217"/>
      <c r="C1" s="217"/>
      <c r="D1" s="217"/>
    </row>
    <row r="2" spans="1:24" ht="15" customHeight="1" x14ac:dyDescent="0.25">
      <c r="A2" s="217"/>
      <c r="B2" s="217"/>
      <c r="C2" s="217"/>
      <c r="D2" s="217"/>
    </row>
    <row r="3" spans="1:24" x14ac:dyDescent="0.25">
      <c r="A3" s="217"/>
      <c r="B3" s="217"/>
      <c r="C3" s="217"/>
      <c r="D3" s="217"/>
    </row>
    <row r="4" spans="1:24" ht="15.75" thickBot="1" x14ac:dyDescent="0.3"/>
    <row r="5" spans="1:24" ht="18.75" x14ac:dyDescent="0.3">
      <c r="A5" s="41" t="s">
        <v>299</v>
      </c>
      <c r="B5" s="43">
        <v>0.65600000000000003</v>
      </c>
      <c r="G5" s="1"/>
      <c r="H5" s="1"/>
    </row>
    <row r="6" spans="1:24" ht="18.75" x14ac:dyDescent="0.3">
      <c r="A6" s="24" t="s">
        <v>370</v>
      </c>
      <c r="B6" s="44" t="s">
        <v>371</v>
      </c>
      <c r="G6" s="1"/>
      <c r="H6" s="1"/>
    </row>
    <row r="7" spans="1:24" ht="19.5" thickBot="1" x14ac:dyDescent="0.35">
      <c r="A7" s="42" t="s">
        <v>372</v>
      </c>
      <c r="B7" s="45" t="s">
        <v>371</v>
      </c>
      <c r="G7" s="1"/>
      <c r="H7" s="1"/>
    </row>
    <row r="8" spans="1:24" ht="19.5" thickBot="1" x14ac:dyDescent="0.35">
      <c r="A8" s="192"/>
      <c r="B8" s="26"/>
      <c r="C8" s="26"/>
      <c r="D8" s="26"/>
      <c r="E8" s="26"/>
      <c r="F8" s="156" t="s">
        <v>53</v>
      </c>
      <c r="G8" s="156"/>
      <c r="H8" s="156"/>
      <c r="I8" s="26"/>
      <c r="J8" s="26"/>
      <c r="K8" s="26"/>
      <c r="L8" s="26"/>
      <c r="M8" s="26"/>
      <c r="N8" s="26"/>
      <c r="O8" s="26"/>
      <c r="P8" s="26"/>
      <c r="Q8" s="26"/>
      <c r="R8" s="26"/>
      <c r="S8" s="26"/>
      <c r="T8" s="26"/>
      <c r="U8" s="26"/>
      <c r="V8" s="26"/>
      <c r="W8" s="26"/>
      <c r="X8" s="26"/>
    </row>
    <row r="9" spans="1:24" ht="15.75" thickBot="1" x14ac:dyDescent="0.3">
      <c r="A9" s="198" t="s">
        <v>295</v>
      </c>
      <c r="B9" s="200"/>
      <c r="C9" s="26"/>
      <c r="D9" s="26"/>
      <c r="E9" s="26"/>
      <c r="F9" s="241" t="s">
        <v>60</v>
      </c>
      <c r="G9" s="242"/>
      <c r="H9" s="242"/>
      <c r="I9" s="242"/>
      <c r="J9" s="242"/>
      <c r="K9" s="242"/>
      <c r="L9" s="242"/>
      <c r="M9" s="26"/>
      <c r="N9" s="26"/>
      <c r="O9" s="26"/>
      <c r="P9" s="26"/>
      <c r="Q9" s="26"/>
      <c r="R9" s="26"/>
      <c r="S9" s="26"/>
      <c r="T9" s="26"/>
      <c r="U9" s="26"/>
      <c r="V9" s="26"/>
      <c r="W9" s="26"/>
      <c r="X9" s="26"/>
    </row>
    <row r="10" spans="1:24" ht="15.75" thickBot="1" x14ac:dyDescent="0.3">
      <c r="A10" s="239" t="s">
        <v>296</v>
      </c>
      <c r="B10" s="240"/>
      <c r="C10" s="26"/>
      <c r="D10" s="26"/>
      <c r="E10" s="26"/>
      <c r="F10" s="159" t="s">
        <v>54</v>
      </c>
      <c r="G10" s="167" t="s">
        <v>55</v>
      </c>
      <c r="H10" s="167" t="s">
        <v>3</v>
      </c>
      <c r="I10" s="167" t="s">
        <v>332</v>
      </c>
      <c r="J10" s="167" t="s">
        <v>333</v>
      </c>
      <c r="K10" s="167" t="s">
        <v>28</v>
      </c>
      <c r="L10" s="168" t="s">
        <v>57</v>
      </c>
      <c r="M10" s="26"/>
      <c r="N10" s="26"/>
      <c r="O10" s="26"/>
      <c r="P10" s="26"/>
      <c r="Q10" s="26"/>
      <c r="R10" s="26"/>
      <c r="S10" s="26"/>
      <c r="T10" s="26"/>
      <c r="U10" s="26"/>
      <c r="V10" s="26"/>
      <c r="W10" s="26"/>
      <c r="X10" s="26"/>
    </row>
    <row r="11" spans="1:24" ht="18" x14ac:dyDescent="0.35">
      <c r="A11" s="90" t="s">
        <v>300</v>
      </c>
      <c r="B11" s="92">
        <v>278.32311019999997</v>
      </c>
      <c r="C11" s="26"/>
      <c r="D11" s="26"/>
      <c r="E11" s="26"/>
      <c r="F11" s="85" t="s">
        <v>77</v>
      </c>
      <c r="G11" s="86" t="s">
        <v>58</v>
      </c>
      <c r="H11" s="86" t="s">
        <v>59</v>
      </c>
      <c r="I11" s="91">
        <v>0</v>
      </c>
      <c r="J11" s="91">
        <v>0.30580833333333335</v>
      </c>
      <c r="K11" s="91">
        <f>J11+I11</f>
        <v>0.30580833333333335</v>
      </c>
      <c r="L11" s="92" t="s">
        <v>390</v>
      </c>
      <c r="M11" s="26"/>
      <c r="N11" s="26"/>
      <c r="O11" s="26"/>
      <c r="P11" s="26"/>
      <c r="Q11" s="26"/>
      <c r="R11" s="26"/>
      <c r="S11" s="26"/>
      <c r="T11" s="26"/>
      <c r="U11" s="26"/>
      <c r="V11" s="26"/>
      <c r="W11" s="26"/>
      <c r="X11" s="26"/>
    </row>
    <row r="12" spans="1:24" ht="18" x14ac:dyDescent="0.35">
      <c r="A12" s="90" t="s">
        <v>301</v>
      </c>
      <c r="B12" s="193" t="s">
        <v>14</v>
      </c>
      <c r="C12" s="26"/>
      <c r="D12" s="26"/>
      <c r="E12" s="26"/>
      <c r="F12" s="90" t="s">
        <v>74</v>
      </c>
      <c r="G12" s="91" t="s">
        <v>58</v>
      </c>
      <c r="H12" s="91" t="s">
        <v>59</v>
      </c>
      <c r="I12" s="91">
        <v>0</v>
      </c>
      <c r="J12" s="91">
        <v>3.2338618058593611</v>
      </c>
      <c r="K12" s="91">
        <f t="shared" ref="K12:K18" si="0">J12+I12</f>
        <v>3.2338618058593611</v>
      </c>
      <c r="L12" s="92" t="s">
        <v>390</v>
      </c>
      <c r="M12" s="26"/>
      <c r="N12" s="26"/>
      <c r="O12" s="26"/>
      <c r="P12" s="26"/>
      <c r="Q12" s="26"/>
      <c r="R12" s="26"/>
      <c r="S12" s="26"/>
      <c r="T12" s="26"/>
      <c r="U12" s="26"/>
      <c r="V12" s="26"/>
      <c r="W12" s="26"/>
      <c r="X12" s="26"/>
    </row>
    <row r="13" spans="1:24" ht="18.75" thickBot="1" x14ac:dyDescent="0.4">
      <c r="A13" s="90" t="s">
        <v>302</v>
      </c>
      <c r="B13" s="92">
        <v>9.3204710000000003E-3</v>
      </c>
      <c r="C13" s="26"/>
      <c r="D13" s="26"/>
      <c r="E13" s="26"/>
      <c r="F13" s="90" t="s">
        <v>75</v>
      </c>
      <c r="G13" s="91" t="s">
        <v>58</v>
      </c>
      <c r="H13" s="91" t="s">
        <v>59</v>
      </c>
      <c r="I13" s="91">
        <v>0</v>
      </c>
      <c r="J13" s="91">
        <v>0.7462464857305936</v>
      </c>
      <c r="K13" s="91">
        <f t="shared" si="0"/>
        <v>0.7462464857305936</v>
      </c>
      <c r="L13" s="92" t="s">
        <v>390</v>
      </c>
      <c r="M13" s="26"/>
      <c r="N13" s="26"/>
      <c r="O13" s="26"/>
      <c r="P13" s="26"/>
      <c r="Q13" s="26"/>
      <c r="R13" s="26"/>
      <c r="S13" s="26"/>
      <c r="T13" s="26"/>
      <c r="U13" s="26"/>
      <c r="V13" s="26"/>
      <c r="W13" s="26"/>
      <c r="X13" s="26"/>
    </row>
    <row r="14" spans="1:24" ht="15.75" thickBot="1" x14ac:dyDescent="0.3">
      <c r="A14" s="239" t="s">
        <v>297</v>
      </c>
      <c r="B14" s="240"/>
      <c r="C14" s="26"/>
      <c r="D14" s="26"/>
      <c r="E14" s="26"/>
      <c r="F14" s="90" t="s">
        <v>76</v>
      </c>
      <c r="G14" s="91" t="s">
        <v>58</v>
      </c>
      <c r="H14" s="91" t="s">
        <v>59</v>
      </c>
      <c r="I14" s="91">
        <v>143.03541849999999</v>
      </c>
      <c r="J14" s="91">
        <v>0.74067965622831067</v>
      </c>
      <c r="K14" s="91">
        <f t="shared" si="0"/>
        <v>143.7760981562283</v>
      </c>
      <c r="L14" s="92" t="s">
        <v>390</v>
      </c>
      <c r="M14" s="26"/>
      <c r="N14" s="26"/>
      <c r="O14" s="26"/>
      <c r="P14" s="26"/>
      <c r="Q14" s="26"/>
      <c r="R14" s="26"/>
      <c r="S14" s="26"/>
      <c r="T14" s="26"/>
      <c r="U14" s="26"/>
      <c r="V14" s="26"/>
      <c r="W14" s="26"/>
      <c r="X14" s="26"/>
    </row>
    <row r="15" spans="1:24" x14ac:dyDescent="0.25">
      <c r="A15" s="90" t="s">
        <v>161</v>
      </c>
      <c r="B15" s="193" t="s">
        <v>14</v>
      </c>
      <c r="C15" s="26"/>
      <c r="D15" s="26"/>
      <c r="E15" s="26"/>
      <c r="F15" s="90" t="s">
        <v>79</v>
      </c>
      <c r="G15" s="91" t="s">
        <v>58</v>
      </c>
      <c r="H15" s="91" t="s">
        <v>59</v>
      </c>
      <c r="I15" s="91">
        <v>0</v>
      </c>
      <c r="J15" s="91">
        <v>9.9885844748858449E-2</v>
      </c>
      <c r="K15" s="91">
        <f t="shared" si="0"/>
        <v>9.9885844748858449E-2</v>
      </c>
      <c r="L15" s="92" t="s">
        <v>390</v>
      </c>
      <c r="M15" s="26"/>
      <c r="N15" s="26"/>
      <c r="O15" s="26"/>
      <c r="P15" s="26"/>
      <c r="Q15" s="26"/>
      <c r="R15" s="26"/>
      <c r="S15" s="26"/>
      <c r="T15" s="26"/>
      <c r="U15" s="26"/>
      <c r="V15" s="26"/>
      <c r="W15" s="26"/>
      <c r="X15" s="26"/>
    </row>
    <row r="16" spans="1:24" x14ac:dyDescent="0.25">
      <c r="A16" s="90" t="s">
        <v>162</v>
      </c>
      <c r="B16" s="193" t="s">
        <v>14</v>
      </c>
      <c r="C16" s="26"/>
      <c r="D16" s="26"/>
      <c r="E16" s="26"/>
      <c r="F16" s="90" t="s">
        <v>73</v>
      </c>
      <c r="G16" s="91" t="s">
        <v>58</v>
      </c>
      <c r="H16" s="91" t="s">
        <v>59</v>
      </c>
      <c r="I16" s="91">
        <v>0</v>
      </c>
      <c r="J16" s="91">
        <v>4.9116748902283111E-2</v>
      </c>
      <c r="K16" s="91">
        <f t="shared" si="0"/>
        <v>4.9116748902283111E-2</v>
      </c>
      <c r="L16" s="92" t="s">
        <v>390</v>
      </c>
      <c r="M16" s="26"/>
      <c r="N16" s="26"/>
      <c r="O16" s="26"/>
      <c r="P16" s="26"/>
      <c r="Q16" s="26"/>
      <c r="R16" s="26"/>
      <c r="S16" s="26"/>
      <c r="T16" s="26"/>
      <c r="U16" s="26"/>
      <c r="V16" s="26"/>
      <c r="W16" s="26"/>
      <c r="X16" s="26"/>
    </row>
    <row r="17" spans="1:24" ht="18" x14ac:dyDescent="0.35">
      <c r="A17" s="90" t="s">
        <v>303</v>
      </c>
      <c r="B17" s="193" t="s">
        <v>14</v>
      </c>
      <c r="C17" s="26"/>
      <c r="D17" s="26"/>
      <c r="E17" s="26"/>
      <c r="F17" s="90" t="s">
        <v>52</v>
      </c>
      <c r="G17" s="91" t="s">
        <v>58</v>
      </c>
      <c r="H17" s="91" t="s">
        <v>59</v>
      </c>
      <c r="I17" s="91">
        <v>0</v>
      </c>
      <c r="J17" s="91">
        <v>1.2415081811872148E-5</v>
      </c>
      <c r="K17" s="91">
        <f t="shared" si="0"/>
        <v>1.2415081811872148E-5</v>
      </c>
      <c r="L17" s="92" t="s">
        <v>390</v>
      </c>
      <c r="M17" s="26"/>
      <c r="N17" s="26"/>
      <c r="O17" s="26"/>
      <c r="P17" s="26"/>
      <c r="Q17" s="26"/>
      <c r="R17" s="26"/>
      <c r="S17" s="26"/>
      <c r="T17" s="26"/>
      <c r="U17" s="26"/>
      <c r="V17" s="26"/>
      <c r="W17" s="26"/>
      <c r="X17" s="26"/>
    </row>
    <row r="18" spans="1:24" ht="18" thickBot="1" x14ac:dyDescent="0.3">
      <c r="A18" s="90" t="s">
        <v>39</v>
      </c>
      <c r="B18" s="193">
        <v>6.3444180000000001E-3</v>
      </c>
      <c r="C18" s="26"/>
      <c r="D18" s="26"/>
      <c r="E18" s="26"/>
      <c r="F18" s="98" t="s">
        <v>307</v>
      </c>
      <c r="G18" s="99" t="s">
        <v>308</v>
      </c>
      <c r="H18" s="99" t="s">
        <v>97</v>
      </c>
      <c r="I18" s="99">
        <v>83.647731680000007</v>
      </c>
      <c r="J18" s="99">
        <v>0</v>
      </c>
      <c r="K18" s="99">
        <f t="shared" si="0"/>
        <v>83.647731680000007</v>
      </c>
      <c r="L18" s="100" t="s">
        <v>390</v>
      </c>
      <c r="M18" s="26"/>
      <c r="N18" s="26"/>
      <c r="O18" s="26"/>
      <c r="P18" s="26"/>
      <c r="Q18" s="26"/>
      <c r="R18" s="26"/>
      <c r="S18" s="26"/>
      <c r="T18" s="26"/>
      <c r="U18" s="26"/>
      <c r="V18" s="26"/>
      <c r="W18" s="26"/>
      <c r="X18" s="26"/>
    </row>
    <row r="19" spans="1:24" ht="18" x14ac:dyDescent="0.35">
      <c r="A19" s="90" t="s">
        <v>304</v>
      </c>
      <c r="B19" s="193" t="s">
        <v>14</v>
      </c>
      <c r="C19" s="26"/>
      <c r="D19" s="26"/>
      <c r="E19" s="26"/>
      <c r="F19" s="91"/>
      <c r="G19" s="91"/>
      <c r="H19" s="91"/>
      <c r="I19" s="91"/>
      <c r="J19" s="91"/>
      <c r="K19" s="26"/>
      <c r="L19" s="26"/>
      <c r="M19" s="26"/>
      <c r="N19" s="26"/>
      <c r="O19" s="26"/>
      <c r="P19" s="26"/>
      <c r="Q19" s="26"/>
      <c r="R19" s="26"/>
      <c r="S19" s="26"/>
      <c r="T19" s="26"/>
      <c r="U19" s="26"/>
      <c r="V19" s="26"/>
      <c r="W19" s="26"/>
      <c r="X19" s="26"/>
    </row>
    <row r="20" spans="1:24" ht="18" x14ac:dyDescent="0.35">
      <c r="A20" s="90" t="s">
        <v>305</v>
      </c>
      <c r="B20" s="193" t="s">
        <v>14</v>
      </c>
      <c r="C20" s="26"/>
      <c r="D20" s="26"/>
      <c r="E20" s="26"/>
      <c r="F20" s="91"/>
      <c r="G20" s="91"/>
      <c r="H20" s="91"/>
      <c r="I20" s="91"/>
      <c r="J20" s="91"/>
      <c r="K20" s="181"/>
      <c r="L20" s="181"/>
      <c r="M20" s="26"/>
      <c r="N20" s="26"/>
      <c r="O20" s="26"/>
      <c r="P20" s="26"/>
      <c r="Q20" s="26"/>
      <c r="R20" s="26"/>
      <c r="S20" s="26"/>
      <c r="T20" s="26"/>
      <c r="U20" s="26"/>
      <c r="V20" s="26"/>
      <c r="W20" s="26"/>
      <c r="X20" s="26"/>
    </row>
    <row r="21" spans="1:24" ht="15.75" thickBot="1" x14ac:dyDescent="0.3">
      <c r="A21" s="90" t="s">
        <v>163</v>
      </c>
      <c r="B21" s="92">
        <v>1.839217E-3</v>
      </c>
      <c r="C21" s="26"/>
      <c r="D21" s="26"/>
      <c r="E21" s="26"/>
      <c r="F21" s="241" t="s">
        <v>61</v>
      </c>
      <c r="G21" s="242"/>
      <c r="H21" s="242"/>
      <c r="I21" s="242"/>
      <c r="J21" s="242"/>
      <c r="K21" s="242"/>
      <c r="L21" s="242"/>
      <c r="M21" s="26"/>
      <c r="N21" s="26"/>
      <c r="O21" s="26"/>
      <c r="P21" s="26"/>
      <c r="Q21" s="26"/>
      <c r="R21" s="26"/>
      <c r="S21" s="26"/>
      <c r="T21" s="26"/>
      <c r="U21" s="26"/>
      <c r="V21" s="26"/>
      <c r="W21" s="26"/>
      <c r="X21" s="26"/>
    </row>
    <row r="22" spans="1:24" ht="15.75" thickBot="1" x14ac:dyDescent="0.3">
      <c r="A22" s="90" t="s">
        <v>164</v>
      </c>
      <c r="B22" s="193" t="s">
        <v>14</v>
      </c>
      <c r="C22" s="26"/>
      <c r="D22" s="26"/>
      <c r="E22" s="26"/>
      <c r="F22" s="159" t="s">
        <v>54</v>
      </c>
      <c r="G22" s="167" t="s">
        <v>55</v>
      </c>
      <c r="H22" s="167" t="s">
        <v>3</v>
      </c>
      <c r="I22" s="167" t="s">
        <v>332</v>
      </c>
      <c r="J22" s="167" t="s">
        <v>333</v>
      </c>
      <c r="K22" s="167" t="s">
        <v>28</v>
      </c>
      <c r="L22" s="168" t="s">
        <v>57</v>
      </c>
      <c r="M22" s="26"/>
      <c r="N22" s="26"/>
      <c r="O22" s="26"/>
      <c r="P22" s="26"/>
      <c r="Q22" s="26"/>
      <c r="R22" s="26"/>
      <c r="S22" s="26"/>
      <c r="T22" s="26"/>
      <c r="U22" s="26"/>
      <c r="V22" s="26"/>
      <c r="W22" s="26"/>
      <c r="X22" s="26"/>
    </row>
    <row r="23" spans="1:24" ht="18.75" thickBot="1" x14ac:dyDescent="0.4">
      <c r="A23" s="90" t="s">
        <v>330</v>
      </c>
      <c r="B23" s="163">
        <v>2.9481256000000001E-2</v>
      </c>
      <c r="C23" s="26"/>
      <c r="D23" s="26"/>
      <c r="E23" s="26"/>
      <c r="F23" s="182" t="s">
        <v>309</v>
      </c>
      <c r="G23" s="181" t="s">
        <v>58</v>
      </c>
      <c r="H23" s="181" t="s">
        <v>59</v>
      </c>
      <c r="I23" s="181">
        <v>1.4062809999999999E-3</v>
      </c>
      <c r="J23" s="181">
        <v>0</v>
      </c>
      <c r="K23" s="181">
        <f>SUM(I23:J23)</f>
        <v>1.4062809999999999E-3</v>
      </c>
      <c r="L23" s="92" t="s">
        <v>391</v>
      </c>
      <c r="M23" s="26"/>
      <c r="N23" s="26"/>
      <c r="O23" s="26"/>
      <c r="P23" s="26"/>
      <c r="Q23" s="26"/>
      <c r="R23" s="26"/>
      <c r="S23" s="26"/>
      <c r="T23" s="26"/>
      <c r="U23" s="26"/>
      <c r="V23" s="26"/>
      <c r="W23" s="26"/>
      <c r="X23" s="26"/>
    </row>
    <row r="24" spans="1:24" ht="18.75" thickBot="1" x14ac:dyDescent="0.4">
      <c r="A24" s="185" t="s">
        <v>328</v>
      </c>
      <c r="B24" s="186">
        <v>-222.28288900000001</v>
      </c>
      <c r="C24" s="26"/>
      <c r="D24" s="26"/>
      <c r="E24" s="26"/>
      <c r="F24" s="90" t="s">
        <v>66</v>
      </c>
      <c r="G24" s="91" t="s">
        <v>58</v>
      </c>
      <c r="H24" s="91" t="s">
        <v>59</v>
      </c>
      <c r="I24" s="91">
        <v>295.73402440000001</v>
      </c>
      <c r="J24" s="91">
        <v>10.778444154109589</v>
      </c>
      <c r="K24" s="181">
        <f t="shared" ref="K24:K35" si="1">SUM(I24:J24)</f>
        <v>306.5124685541096</v>
      </c>
      <c r="L24" s="92" t="s">
        <v>391</v>
      </c>
      <c r="M24" s="26"/>
      <c r="N24" s="26"/>
      <c r="O24" s="26"/>
      <c r="P24" s="26"/>
      <c r="Q24" s="26"/>
      <c r="R24" s="26"/>
      <c r="S24" s="26"/>
      <c r="T24" s="26"/>
      <c r="U24" s="26"/>
      <c r="V24" s="26"/>
      <c r="W24" s="26"/>
      <c r="X24" s="26"/>
    </row>
    <row r="25" spans="1:24" x14ac:dyDescent="0.25">
      <c r="A25" s="26"/>
      <c r="B25" s="26"/>
      <c r="C25" s="26"/>
      <c r="D25" s="26"/>
      <c r="E25" s="26"/>
      <c r="F25" s="90" t="s">
        <v>67</v>
      </c>
      <c r="G25" s="91" t="s">
        <v>58</v>
      </c>
      <c r="H25" s="91" t="s">
        <v>59</v>
      </c>
      <c r="I25" s="91">
        <v>7.3998508000000005E-2</v>
      </c>
      <c r="J25" s="91">
        <v>3.2792525E-3</v>
      </c>
      <c r="K25" s="181">
        <f t="shared" si="1"/>
        <v>7.7277760500000001E-2</v>
      </c>
      <c r="L25" s="92" t="s">
        <v>391</v>
      </c>
      <c r="M25" s="26"/>
      <c r="N25" s="26"/>
      <c r="O25" s="26"/>
      <c r="P25" s="26"/>
      <c r="Q25" s="26"/>
      <c r="R25" s="26"/>
      <c r="S25" s="26"/>
      <c r="T25" s="26"/>
      <c r="U25" s="26"/>
      <c r="V25" s="26"/>
      <c r="W25" s="26"/>
      <c r="X25" s="26"/>
    </row>
    <row r="26" spans="1:24" ht="18.75" thickBot="1" x14ac:dyDescent="0.4">
      <c r="A26" s="26"/>
      <c r="B26" s="26"/>
      <c r="C26" s="26"/>
      <c r="D26" s="26"/>
      <c r="E26" s="26"/>
      <c r="F26" s="90" t="s">
        <v>68</v>
      </c>
      <c r="G26" s="91" t="s">
        <v>58</v>
      </c>
      <c r="H26" s="91" t="s">
        <v>59</v>
      </c>
      <c r="I26" s="91">
        <v>4.7506099999999998E-4</v>
      </c>
      <c r="J26" s="91">
        <v>1.6022605022831052E-4</v>
      </c>
      <c r="K26" s="181">
        <f t="shared" si="1"/>
        <v>6.3528705022831045E-4</v>
      </c>
      <c r="L26" s="92" t="s">
        <v>391</v>
      </c>
      <c r="M26" s="26"/>
      <c r="N26" s="26"/>
      <c r="O26" s="26"/>
      <c r="P26" s="26"/>
      <c r="Q26" s="26"/>
      <c r="R26" s="26"/>
      <c r="S26" s="26"/>
      <c r="T26" s="26"/>
      <c r="U26" s="26"/>
      <c r="V26" s="26"/>
      <c r="W26" s="26"/>
      <c r="X26" s="26"/>
    </row>
    <row r="27" spans="1:24" ht="18.75" thickBot="1" x14ac:dyDescent="0.4">
      <c r="A27" s="198" t="s">
        <v>295</v>
      </c>
      <c r="B27" s="200"/>
      <c r="C27" s="26"/>
      <c r="D27" s="26"/>
      <c r="E27" s="26"/>
      <c r="F27" s="183" t="s">
        <v>331</v>
      </c>
      <c r="G27" s="184" t="s">
        <v>58</v>
      </c>
      <c r="H27" s="184" t="s">
        <v>59</v>
      </c>
      <c r="I27" s="91">
        <v>2.9499999999999998E-2</v>
      </c>
      <c r="J27" s="181">
        <v>0</v>
      </c>
      <c r="K27" s="181">
        <f t="shared" si="1"/>
        <v>2.9499999999999998E-2</v>
      </c>
      <c r="L27" s="92" t="s">
        <v>391</v>
      </c>
      <c r="M27" s="26"/>
      <c r="N27" s="26"/>
      <c r="O27" s="26"/>
      <c r="P27" s="26"/>
      <c r="Q27" s="26"/>
      <c r="R27" s="26"/>
      <c r="S27" s="26"/>
      <c r="T27" s="26"/>
      <c r="U27" s="26"/>
      <c r="V27" s="26"/>
      <c r="W27" s="26"/>
      <c r="X27" s="26"/>
    </row>
    <row r="28" spans="1:24" ht="15.75" thickBot="1" x14ac:dyDescent="0.3">
      <c r="A28" s="239" t="s">
        <v>298</v>
      </c>
      <c r="B28" s="240"/>
      <c r="C28" s="26"/>
      <c r="D28" s="26"/>
      <c r="E28" s="26"/>
      <c r="F28" s="183" t="s">
        <v>310</v>
      </c>
      <c r="G28" s="184" t="s">
        <v>58</v>
      </c>
      <c r="H28" s="91" t="s">
        <v>59</v>
      </c>
      <c r="I28" s="181">
        <v>9.4099999999999997E-7</v>
      </c>
      <c r="J28" s="181">
        <v>0</v>
      </c>
      <c r="K28" s="181">
        <f t="shared" si="1"/>
        <v>9.4099999999999997E-7</v>
      </c>
      <c r="L28" s="92" t="s">
        <v>391</v>
      </c>
      <c r="M28" s="26"/>
      <c r="N28" s="26"/>
      <c r="O28" s="26"/>
      <c r="P28" s="26"/>
      <c r="Q28" s="26"/>
      <c r="R28" s="26"/>
      <c r="S28" s="26"/>
      <c r="T28" s="26"/>
      <c r="U28" s="26"/>
      <c r="V28" s="26"/>
      <c r="W28" s="26"/>
      <c r="X28" s="26"/>
    </row>
    <row r="29" spans="1:24" ht="18" x14ac:dyDescent="0.35">
      <c r="A29" s="90" t="s">
        <v>300</v>
      </c>
      <c r="B29" s="92">
        <v>77.311975039999993</v>
      </c>
      <c r="C29" s="26"/>
      <c r="D29" s="26"/>
      <c r="E29" s="26"/>
      <c r="F29" s="183" t="s">
        <v>311</v>
      </c>
      <c r="G29" s="184" t="s">
        <v>58</v>
      </c>
      <c r="H29" s="91" t="s">
        <v>59</v>
      </c>
      <c r="I29" s="181">
        <v>4.5195100000000001E-8</v>
      </c>
      <c r="J29" s="181">
        <v>0</v>
      </c>
      <c r="K29" s="181">
        <f t="shared" si="1"/>
        <v>4.5195100000000001E-8</v>
      </c>
      <c r="L29" s="92" t="s">
        <v>391</v>
      </c>
      <c r="M29" s="26"/>
      <c r="N29" s="26"/>
      <c r="O29" s="26"/>
      <c r="P29" s="26"/>
      <c r="Q29" s="26"/>
      <c r="R29" s="26"/>
      <c r="S29" s="26"/>
      <c r="T29" s="26"/>
      <c r="U29" s="26"/>
      <c r="V29" s="26"/>
      <c r="W29" s="26"/>
      <c r="X29" s="26"/>
    </row>
    <row r="30" spans="1:24" ht="18" x14ac:dyDescent="0.35">
      <c r="A30" s="90" t="s">
        <v>301</v>
      </c>
      <c r="B30" s="193" t="s">
        <v>14</v>
      </c>
      <c r="C30" s="26"/>
      <c r="D30" s="26"/>
      <c r="E30" s="26"/>
      <c r="F30" s="90" t="s">
        <v>69</v>
      </c>
      <c r="G30" s="91" t="s">
        <v>58</v>
      </c>
      <c r="H30" s="91" t="s">
        <v>59</v>
      </c>
      <c r="I30" s="91">
        <v>2.0317999599999998</v>
      </c>
      <c r="J30" s="181">
        <v>2.1300786529680369E-4</v>
      </c>
      <c r="K30" s="181">
        <f t="shared" si="1"/>
        <v>2.0320129678652967</v>
      </c>
      <c r="L30" s="92" t="s">
        <v>391</v>
      </c>
      <c r="M30" s="26"/>
      <c r="N30" s="26"/>
      <c r="O30" s="26"/>
      <c r="P30" s="26"/>
      <c r="Q30" s="26"/>
      <c r="R30" s="26"/>
      <c r="S30" s="26"/>
      <c r="T30" s="26"/>
      <c r="U30" s="26"/>
      <c r="V30" s="26"/>
      <c r="W30" s="26"/>
      <c r="X30" s="26"/>
    </row>
    <row r="31" spans="1:24" ht="18.75" thickBot="1" x14ac:dyDescent="0.4">
      <c r="A31" s="90" t="s">
        <v>302</v>
      </c>
      <c r="B31" s="92">
        <v>2.58902E-3</v>
      </c>
      <c r="C31" s="26"/>
      <c r="D31" s="26"/>
      <c r="E31" s="26"/>
      <c r="F31" s="90" t="s">
        <v>70</v>
      </c>
      <c r="G31" s="91" t="s">
        <v>58</v>
      </c>
      <c r="H31" s="91" t="s">
        <v>59</v>
      </c>
      <c r="I31" s="91">
        <v>0.26176533600000002</v>
      </c>
      <c r="J31" s="181">
        <v>9.9402381849315082E-3</v>
      </c>
      <c r="K31" s="181">
        <f t="shared" si="1"/>
        <v>0.27170557418493152</v>
      </c>
      <c r="L31" s="92" t="s">
        <v>391</v>
      </c>
      <c r="M31" s="26"/>
      <c r="N31" s="26"/>
      <c r="O31" s="26"/>
      <c r="P31" s="26"/>
      <c r="Q31" s="26"/>
      <c r="R31" s="26"/>
      <c r="S31" s="26"/>
      <c r="T31" s="26"/>
      <c r="U31" s="26"/>
      <c r="V31" s="26"/>
      <c r="W31" s="26"/>
      <c r="X31" s="26"/>
    </row>
    <row r="32" spans="1:24" ht="15.75" thickBot="1" x14ac:dyDescent="0.3">
      <c r="A32" s="239" t="s">
        <v>316</v>
      </c>
      <c r="B32" s="240"/>
      <c r="C32" s="26"/>
      <c r="D32" s="26"/>
      <c r="E32" s="26"/>
      <c r="F32" s="183" t="s">
        <v>315</v>
      </c>
      <c r="G32" s="184" t="s">
        <v>58</v>
      </c>
      <c r="H32" s="184" t="s">
        <v>59</v>
      </c>
      <c r="I32" s="181">
        <v>1.7225750000000001E-2</v>
      </c>
      <c r="J32" s="181">
        <v>0</v>
      </c>
      <c r="K32" s="181">
        <f t="shared" si="1"/>
        <v>1.7225750000000001E-2</v>
      </c>
      <c r="L32" s="92" t="s">
        <v>391</v>
      </c>
      <c r="M32" s="26"/>
      <c r="N32" s="26"/>
      <c r="O32" s="26"/>
      <c r="P32" s="26"/>
      <c r="Q32" s="26"/>
      <c r="R32" s="26"/>
      <c r="S32" s="26"/>
      <c r="T32" s="26"/>
      <c r="U32" s="26"/>
      <c r="V32" s="26"/>
      <c r="W32" s="26"/>
      <c r="X32" s="26"/>
    </row>
    <row r="33" spans="1:24" x14ac:dyDescent="0.25">
      <c r="A33" s="90" t="s">
        <v>161</v>
      </c>
      <c r="B33" s="193" t="s">
        <v>14</v>
      </c>
      <c r="C33" s="26"/>
      <c r="D33" s="26"/>
      <c r="E33" s="26"/>
      <c r="F33" s="90" t="s">
        <v>71</v>
      </c>
      <c r="G33" s="91" t="s">
        <v>58</v>
      </c>
      <c r="H33" s="91" t="s">
        <v>59</v>
      </c>
      <c r="I33" s="91">
        <v>3.297028E-3</v>
      </c>
      <c r="J33" s="181">
        <v>2.110164383561644E-2</v>
      </c>
      <c r="K33" s="181">
        <f t="shared" si="1"/>
        <v>2.4398671835616441E-2</v>
      </c>
      <c r="L33" s="92" t="s">
        <v>391</v>
      </c>
      <c r="M33" s="26"/>
      <c r="N33" s="26"/>
      <c r="O33" s="26"/>
      <c r="P33" s="26"/>
      <c r="Q33" s="26"/>
      <c r="R33" s="26"/>
      <c r="S33" s="26"/>
      <c r="T33" s="26"/>
      <c r="U33" s="26"/>
      <c r="V33" s="26"/>
      <c r="W33" s="26"/>
      <c r="X33" s="26"/>
    </row>
    <row r="34" spans="1:24" x14ac:dyDescent="0.25">
      <c r="A34" s="90" t="s">
        <v>162</v>
      </c>
      <c r="B34" s="193" t="s">
        <v>14</v>
      </c>
      <c r="C34" s="26"/>
      <c r="D34" s="26"/>
      <c r="E34" s="26"/>
      <c r="F34" s="187" t="s">
        <v>329</v>
      </c>
      <c r="G34" s="188" t="s">
        <v>313</v>
      </c>
      <c r="H34" s="188" t="s">
        <v>314</v>
      </c>
      <c r="I34" s="188">
        <v>3600</v>
      </c>
      <c r="J34" s="188">
        <v>0</v>
      </c>
      <c r="K34" s="181">
        <f t="shared" si="1"/>
        <v>3600</v>
      </c>
      <c r="L34" s="189" t="s">
        <v>65</v>
      </c>
      <c r="M34" s="26"/>
      <c r="N34" s="26"/>
      <c r="O34" s="26"/>
      <c r="P34" s="26"/>
      <c r="Q34" s="26"/>
      <c r="R34" s="26"/>
      <c r="S34" s="26"/>
      <c r="T34" s="26"/>
      <c r="U34" s="26"/>
      <c r="V34" s="26"/>
      <c r="W34" s="26"/>
      <c r="X34" s="26"/>
    </row>
    <row r="35" spans="1:24" ht="18.75" thickBot="1" x14ac:dyDescent="0.4">
      <c r="A35" s="90" t="s">
        <v>303</v>
      </c>
      <c r="B35" s="193" t="s">
        <v>14</v>
      </c>
      <c r="C35" s="26"/>
      <c r="D35" s="26"/>
      <c r="E35" s="26"/>
      <c r="F35" s="98" t="s">
        <v>72</v>
      </c>
      <c r="G35" s="99" t="s">
        <v>58</v>
      </c>
      <c r="H35" s="99" t="s">
        <v>59</v>
      </c>
      <c r="I35" s="99">
        <v>1.3481477E-2</v>
      </c>
      <c r="J35" s="99">
        <v>2.7306408538812787E-2</v>
      </c>
      <c r="K35" s="105">
        <f t="shared" si="1"/>
        <v>4.0787885538812789E-2</v>
      </c>
      <c r="L35" s="100" t="s">
        <v>391</v>
      </c>
      <c r="M35" s="26"/>
      <c r="N35" s="26"/>
      <c r="O35" s="26"/>
      <c r="P35" s="26"/>
      <c r="Q35" s="26"/>
      <c r="R35" s="26"/>
      <c r="S35" s="26"/>
      <c r="T35" s="26"/>
      <c r="U35" s="26"/>
      <c r="V35" s="26"/>
      <c r="W35" s="26"/>
      <c r="X35" s="26"/>
    </row>
    <row r="36" spans="1:24" x14ac:dyDescent="0.25">
      <c r="A36" s="90" t="s">
        <v>39</v>
      </c>
      <c r="B36" s="92">
        <v>1.762338E-3</v>
      </c>
      <c r="C36" s="26"/>
      <c r="D36" s="26"/>
      <c r="E36" s="26"/>
      <c r="F36" s="26"/>
      <c r="G36" s="26"/>
      <c r="H36" s="26"/>
      <c r="I36" s="26"/>
      <c r="J36" s="26"/>
      <c r="K36" s="26"/>
      <c r="L36" s="26"/>
      <c r="M36" s="26"/>
      <c r="N36" s="26"/>
      <c r="O36" s="26"/>
      <c r="P36" s="26"/>
      <c r="Q36" s="26"/>
      <c r="R36" s="26"/>
      <c r="S36" s="26"/>
      <c r="T36" s="26"/>
      <c r="U36" s="26"/>
      <c r="V36" s="26"/>
      <c r="W36" s="26"/>
      <c r="X36" s="26"/>
    </row>
    <row r="37" spans="1:24" ht="18.75" thickBot="1" x14ac:dyDescent="0.4">
      <c r="A37" s="90" t="s">
        <v>304</v>
      </c>
      <c r="B37" s="193" t="s">
        <v>14</v>
      </c>
      <c r="C37" s="26"/>
      <c r="D37" s="26"/>
      <c r="E37" s="26"/>
      <c r="F37" s="26"/>
      <c r="G37" s="26"/>
      <c r="H37" s="26"/>
      <c r="I37" s="26"/>
      <c r="J37" s="26"/>
      <c r="K37" s="26"/>
      <c r="L37" s="26"/>
      <c r="M37" s="26"/>
      <c r="N37" s="26"/>
      <c r="O37" s="26"/>
      <c r="P37" s="26"/>
      <c r="Q37" s="26"/>
      <c r="R37" s="26"/>
      <c r="S37" s="26"/>
      <c r="T37" s="26"/>
      <c r="U37" s="26"/>
      <c r="V37" s="26"/>
      <c r="W37" s="26"/>
      <c r="X37" s="26"/>
    </row>
    <row r="38" spans="1:24" ht="20.25" thickBot="1" x14ac:dyDescent="0.4">
      <c r="A38" s="90" t="s">
        <v>305</v>
      </c>
      <c r="B38" s="193" t="s">
        <v>14</v>
      </c>
      <c r="C38" s="26"/>
      <c r="D38" s="26"/>
      <c r="E38" s="26"/>
      <c r="F38" s="156" t="s">
        <v>80</v>
      </c>
      <c r="G38" s="236" t="s">
        <v>81</v>
      </c>
      <c r="H38" s="238"/>
      <c r="I38" s="238"/>
      <c r="J38" s="218" t="s">
        <v>82</v>
      </c>
      <c r="K38" s="235"/>
      <c r="L38" s="219"/>
      <c r="M38" s="236" t="s">
        <v>83</v>
      </c>
      <c r="N38" s="238"/>
      <c r="O38" s="238"/>
      <c r="P38" s="26"/>
      <c r="Q38" s="26"/>
      <c r="R38" s="26"/>
      <c r="S38" s="26"/>
      <c r="T38" s="26"/>
      <c r="U38" s="26"/>
      <c r="V38" s="26"/>
      <c r="W38" s="26"/>
      <c r="X38" s="26"/>
    </row>
    <row r="39" spans="1:24" ht="15.75" thickBot="1" x14ac:dyDescent="0.3">
      <c r="A39" s="90" t="s">
        <v>163</v>
      </c>
      <c r="B39" s="163">
        <v>5.1089400000000002E-4</v>
      </c>
      <c r="C39" s="26"/>
      <c r="D39" s="26"/>
      <c r="E39" s="26"/>
      <c r="F39" s="174" t="s">
        <v>116</v>
      </c>
      <c r="G39" s="159" t="s">
        <v>332</v>
      </c>
      <c r="H39" s="167" t="s">
        <v>333</v>
      </c>
      <c r="I39" s="168" t="s">
        <v>28</v>
      </c>
      <c r="J39" s="159" t="s">
        <v>332</v>
      </c>
      <c r="K39" s="167" t="s">
        <v>333</v>
      </c>
      <c r="L39" s="168" t="s">
        <v>28</v>
      </c>
      <c r="M39" s="159" t="s">
        <v>332</v>
      </c>
      <c r="N39" s="167" t="s">
        <v>333</v>
      </c>
      <c r="O39" s="168" t="s">
        <v>28</v>
      </c>
      <c r="P39" s="168" t="s">
        <v>84</v>
      </c>
      <c r="Q39" s="26"/>
      <c r="R39" s="26"/>
      <c r="S39" s="26"/>
      <c r="T39" s="26"/>
      <c r="U39" s="26"/>
      <c r="V39" s="26"/>
      <c r="W39" s="26"/>
      <c r="X39" s="26"/>
    </row>
    <row r="40" spans="1:24" ht="17.25" x14ac:dyDescent="0.25">
      <c r="A40" s="90" t="s">
        <v>164</v>
      </c>
      <c r="B40" s="193" t="s">
        <v>14</v>
      </c>
      <c r="C40" s="26"/>
      <c r="D40" s="26"/>
      <c r="E40" s="26"/>
      <c r="F40" s="97" t="s">
        <v>98</v>
      </c>
      <c r="G40" s="90">
        <v>0</v>
      </c>
      <c r="H40" s="91">
        <v>0</v>
      </c>
      <c r="I40" s="181">
        <f t="shared" ref="I40:I57" si="2">SUM(G40:H40)</f>
        <v>0</v>
      </c>
      <c r="J40" s="90">
        <v>0</v>
      </c>
      <c r="K40" s="91">
        <v>0</v>
      </c>
      <c r="L40" s="163">
        <f>SUM(J40:K40)</f>
        <v>0</v>
      </c>
      <c r="M40" s="90">
        <v>0</v>
      </c>
      <c r="N40" s="91">
        <v>0</v>
      </c>
      <c r="O40" s="163">
        <f t="shared" ref="O40:O57" si="3">SUM(M40:N40)</f>
        <v>0</v>
      </c>
      <c r="P40" s="92" t="s">
        <v>92</v>
      </c>
      <c r="Q40" s="26"/>
      <c r="R40" s="26"/>
      <c r="S40" s="26"/>
      <c r="T40" s="26"/>
      <c r="U40" s="26"/>
      <c r="V40" s="26"/>
      <c r="W40" s="26"/>
      <c r="X40" s="26"/>
    </row>
    <row r="41" spans="1:24" ht="18.75" thickBot="1" x14ac:dyDescent="0.4">
      <c r="A41" s="90" t="s">
        <v>330</v>
      </c>
      <c r="B41" s="163">
        <v>8.1892379999999997E-3</v>
      </c>
      <c r="C41" s="26"/>
      <c r="D41" s="26"/>
      <c r="E41" s="26"/>
      <c r="F41" s="97" t="s">
        <v>99</v>
      </c>
      <c r="G41" s="90">
        <v>311.24838840000001</v>
      </c>
      <c r="H41" s="91">
        <v>9.16</v>
      </c>
      <c r="I41" s="181">
        <f t="shared" si="2"/>
        <v>320.40838840000004</v>
      </c>
      <c r="J41" s="90">
        <v>346.6705915</v>
      </c>
      <c r="K41" s="91">
        <v>9.18</v>
      </c>
      <c r="L41" s="163">
        <f t="shared" ref="L41:L57" si="4">SUM(J41:K41)</f>
        <v>355.85059150000001</v>
      </c>
      <c r="M41" s="90">
        <v>442.16091410000001</v>
      </c>
      <c r="N41" s="91">
        <v>9.19</v>
      </c>
      <c r="O41" s="163">
        <f t="shared" si="3"/>
        <v>451.35091410000001</v>
      </c>
      <c r="P41" s="92" t="s">
        <v>93</v>
      </c>
      <c r="Q41" s="26"/>
      <c r="R41" s="26"/>
      <c r="S41" s="26"/>
      <c r="T41" s="26"/>
      <c r="U41" s="26"/>
      <c r="V41" s="26"/>
      <c r="W41" s="26"/>
      <c r="X41" s="26"/>
    </row>
    <row r="42" spans="1:24" ht="15.75" thickBot="1" x14ac:dyDescent="0.3">
      <c r="A42" s="185" t="s">
        <v>328</v>
      </c>
      <c r="B42" s="186">
        <v>-61.745246950000002</v>
      </c>
      <c r="C42" s="26"/>
      <c r="D42" s="26"/>
      <c r="E42" s="26"/>
      <c r="F42" s="97" t="s">
        <v>100</v>
      </c>
      <c r="G42" s="90">
        <v>130.44830160000001</v>
      </c>
      <c r="H42" s="91">
        <v>1.87</v>
      </c>
      <c r="I42" s="181">
        <f t="shared" si="2"/>
        <v>132.31830160000001</v>
      </c>
      <c r="J42" s="90">
        <v>130.44830160000001</v>
      </c>
      <c r="K42" s="91">
        <v>1.87</v>
      </c>
      <c r="L42" s="163">
        <f t="shared" si="4"/>
        <v>132.31830160000001</v>
      </c>
      <c r="M42" s="90">
        <v>130.44830160000001</v>
      </c>
      <c r="N42" s="91">
        <v>1.87</v>
      </c>
      <c r="O42" s="163">
        <f t="shared" si="3"/>
        <v>132.31830160000001</v>
      </c>
      <c r="P42" s="92" t="s">
        <v>86</v>
      </c>
      <c r="Q42" s="26"/>
      <c r="R42" s="26"/>
      <c r="S42" s="26"/>
      <c r="T42" s="26"/>
      <c r="U42" s="26"/>
      <c r="V42" s="26"/>
      <c r="W42" s="26"/>
      <c r="X42" s="26"/>
    </row>
    <row r="43" spans="1:24" x14ac:dyDescent="0.25">
      <c r="A43" s="26"/>
      <c r="B43" s="26"/>
      <c r="C43" s="26"/>
      <c r="D43" s="26"/>
      <c r="E43" s="26"/>
      <c r="F43" s="97" t="s">
        <v>101</v>
      </c>
      <c r="G43" s="90">
        <v>6.7700000000000004E-7</v>
      </c>
      <c r="H43" s="91">
        <v>0</v>
      </c>
      <c r="I43" s="181">
        <f t="shared" si="2"/>
        <v>6.7700000000000004E-7</v>
      </c>
      <c r="J43" s="90">
        <v>1.5300000000000001E-7</v>
      </c>
      <c r="K43" s="91">
        <v>0</v>
      </c>
      <c r="L43" s="163">
        <f t="shared" si="4"/>
        <v>1.5300000000000001E-7</v>
      </c>
      <c r="M43" s="90">
        <v>1.5300000000000001E-7</v>
      </c>
      <c r="N43" s="91">
        <v>0</v>
      </c>
      <c r="O43" s="163">
        <f t="shared" si="3"/>
        <v>1.5300000000000001E-7</v>
      </c>
      <c r="P43" s="92" t="s">
        <v>87</v>
      </c>
      <c r="Q43" s="26"/>
      <c r="R43" s="26"/>
      <c r="S43" s="26"/>
      <c r="T43" s="26"/>
      <c r="U43" s="26"/>
      <c r="V43" s="26"/>
      <c r="W43" s="26"/>
      <c r="X43" s="26"/>
    </row>
    <row r="44" spans="1:24" x14ac:dyDescent="0.25">
      <c r="A44" s="26"/>
      <c r="B44" s="26"/>
      <c r="C44" s="26"/>
      <c r="D44" s="26"/>
      <c r="E44" s="26"/>
      <c r="F44" s="97" t="s">
        <v>102</v>
      </c>
      <c r="G44" s="90">
        <v>0</v>
      </c>
      <c r="H44" s="91">
        <v>0</v>
      </c>
      <c r="I44" s="181">
        <f t="shared" si="2"/>
        <v>0</v>
      </c>
      <c r="J44" s="90">
        <v>0</v>
      </c>
      <c r="K44" s="91">
        <v>0</v>
      </c>
      <c r="L44" s="163">
        <f t="shared" si="4"/>
        <v>0</v>
      </c>
      <c r="M44" s="90">
        <v>0</v>
      </c>
      <c r="N44" s="91">
        <v>0</v>
      </c>
      <c r="O44" s="163">
        <f t="shared" si="3"/>
        <v>0</v>
      </c>
      <c r="P44" s="92" t="s">
        <v>88</v>
      </c>
      <c r="Q44" s="26"/>
      <c r="R44" s="26"/>
      <c r="S44" s="26"/>
      <c r="T44" s="26"/>
      <c r="U44" s="26"/>
      <c r="V44" s="26"/>
      <c r="W44" s="26"/>
      <c r="X44" s="26"/>
    </row>
    <row r="45" spans="1:24" x14ac:dyDescent="0.25">
      <c r="A45" s="26"/>
      <c r="B45" s="26"/>
      <c r="C45" s="26"/>
      <c r="D45" s="26"/>
      <c r="E45" s="26"/>
      <c r="F45" s="97" t="s">
        <v>103</v>
      </c>
      <c r="G45" s="90">
        <v>7.7092855000000002E-2</v>
      </c>
      <c r="H45" s="91">
        <v>0</v>
      </c>
      <c r="I45" s="181">
        <f t="shared" si="2"/>
        <v>7.7092855000000002E-2</v>
      </c>
      <c r="J45" s="90">
        <v>3.8270499999999999E-2</v>
      </c>
      <c r="K45" s="91">
        <v>0</v>
      </c>
      <c r="L45" s="163">
        <f t="shared" si="4"/>
        <v>3.8270499999999999E-2</v>
      </c>
      <c r="M45" s="90">
        <v>2.7110881999999999E-2</v>
      </c>
      <c r="N45" s="91">
        <v>0</v>
      </c>
      <c r="O45" s="163">
        <f t="shared" si="3"/>
        <v>2.7110881999999999E-2</v>
      </c>
      <c r="P45" s="92" t="s">
        <v>87</v>
      </c>
      <c r="Q45" s="26"/>
      <c r="R45" s="26"/>
      <c r="S45" s="26"/>
      <c r="T45" s="26"/>
      <c r="U45" s="26"/>
      <c r="V45" s="26"/>
      <c r="W45" s="26"/>
      <c r="X45" s="26"/>
    </row>
    <row r="46" spans="1:24" ht="17.25" x14ac:dyDescent="0.25">
      <c r="A46" s="26"/>
      <c r="B46" s="26"/>
      <c r="C46" s="26"/>
      <c r="D46" s="26"/>
      <c r="E46" s="26"/>
      <c r="F46" s="97" t="s">
        <v>104</v>
      </c>
      <c r="G46" s="90">
        <v>0</v>
      </c>
      <c r="H46" s="91">
        <v>0</v>
      </c>
      <c r="I46" s="181">
        <f t="shared" si="2"/>
        <v>0</v>
      </c>
      <c r="J46" s="90">
        <v>0</v>
      </c>
      <c r="K46" s="91">
        <v>0</v>
      </c>
      <c r="L46" s="163">
        <f t="shared" si="4"/>
        <v>0</v>
      </c>
      <c r="M46" s="90">
        <v>0</v>
      </c>
      <c r="N46" s="91">
        <v>0</v>
      </c>
      <c r="O46" s="163">
        <f t="shared" si="3"/>
        <v>0</v>
      </c>
      <c r="P46" s="92" t="s">
        <v>94</v>
      </c>
      <c r="Q46" s="26"/>
      <c r="R46" s="26"/>
      <c r="S46" s="26"/>
      <c r="T46" s="26"/>
      <c r="U46" s="26"/>
      <c r="V46" s="26"/>
      <c r="W46" s="26"/>
      <c r="X46" s="26"/>
    </row>
    <row r="47" spans="1:24" x14ac:dyDescent="0.25">
      <c r="A47" s="26"/>
      <c r="B47" s="26"/>
      <c r="C47" s="26"/>
      <c r="D47" s="26"/>
      <c r="E47" s="26"/>
      <c r="F47" s="97" t="s">
        <v>105</v>
      </c>
      <c r="G47" s="90">
        <v>3.5200000000000001E-3</v>
      </c>
      <c r="H47" s="91">
        <v>0</v>
      </c>
      <c r="I47" s="181">
        <f t="shared" si="2"/>
        <v>3.5200000000000001E-3</v>
      </c>
      <c r="J47" s="90">
        <v>2.83E-5</v>
      </c>
      <c r="K47" s="91">
        <v>0</v>
      </c>
      <c r="L47" s="163">
        <f t="shared" si="4"/>
        <v>2.83E-5</v>
      </c>
      <c r="M47" s="90">
        <v>2.83E-5</v>
      </c>
      <c r="N47" s="91">
        <v>0</v>
      </c>
      <c r="O47" s="163">
        <f t="shared" si="3"/>
        <v>2.83E-5</v>
      </c>
      <c r="P47" s="92" t="s">
        <v>87</v>
      </c>
      <c r="Q47" s="26"/>
      <c r="R47" s="26"/>
      <c r="S47" s="26"/>
      <c r="T47" s="26"/>
      <c r="U47" s="26"/>
      <c r="V47" s="26"/>
      <c r="W47" s="26"/>
      <c r="X47" s="26"/>
    </row>
    <row r="48" spans="1:24" x14ac:dyDescent="0.25">
      <c r="A48" s="26"/>
      <c r="B48" s="26"/>
      <c r="C48" s="26"/>
      <c r="D48" s="26"/>
      <c r="E48" s="26"/>
      <c r="F48" s="97" t="s">
        <v>106</v>
      </c>
      <c r="G48" s="90">
        <v>1.0312049E-2</v>
      </c>
      <c r="H48" s="91">
        <v>0</v>
      </c>
      <c r="I48" s="181">
        <f t="shared" si="2"/>
        <v>1.0312049E-2</v>
      </c>
      <c r="J48" s="90">
        <v>1.0312049E-2</v>
      </c>
      <c r="K48" s="91">
        <v>0</v>
      </c>
      <c r="L48" s="163">
        <f t="shared" si="4"/>
        <v>1.0312049E-2</v>
      </c>
      <c r="M48" s="90">
        <v>1.0312049E-2</v>
      </c>
      <c r="N48" s="91">
        <v>0</v>
      </c>
      <c r="O48" s="163">
        <f t="shared" si="3"/>
        <v>1.0312049E-2</v>
      </c>
      <c r="P48" s="92" t="s">
        <v>89</v>
      </c>
      <c r="Q48" s="26"/>
      <c r="R48" s="26"/>
      <c r="S48" s="26"/>
      <c r="T48" s="26"/>
      <c r="U48" s="26"/>
      <c r="V48" s="26"/>
      <c r="W48" s="26"/>
      <c r="X48" s="26"/>
    </row>
    <row r="49" spans="1:24" x14ac:dyDescent="0.25">
      <c r="A49" s="26"/>
      <c r="B49" s="26"/>
      <c r="C49" s="26"/>
      <c r="D49" s="26"/>
      <c r="E49" s="26"/>
      <c r="F49" s="97" t="s">
        <v>107</v>
      </c>
      <c r="G49" s="90">
        <v>0</v>
      </c>
      <c r="H49" s="91">
        <v>8.15</v>
      </c>
      <c r="I49" s="181">
        <f t="shared" si="2"/>
        <v>8.15</v>
      </c>
      <c r="J49" s="90">
        <v>0</v>
      </c>
      <c r="K49" s="91">
        <v>8.15</v>
      </c>
      <c r="L49" s="163">
        <f t="shared" si="4"/>
        <v>8.15</v>
      </c>
      <c r="M49" s="90">
        <v>0</v>
      </c>
      <c r="N49" s="91">
        <v>8.15</v>
      </c>
      <c r="O49" s="163">
        <f t="shared" si="3"/>
        <v>8.15</v>
      </c>
      <c r="P49" s="92" t="s">
        <v>90</v>
      </c>
      <c r="Q49" s="26"/>
      <c r="R49" s="26"/>
      <c r="S49" s="26"/>
      <c r="T49" s="26"/>
      <c r="U49" s="26"/>
      <c r="V49" s="26"/>
      <c r="W49" s="26"/>
      <c r="X49" s="26"/>
    </row>
    <row r="50" spans="1:24" ht="17.25" x14ac:dyDescent="0.25">
      <c r="A50" s="26"/>
      <c r="B50" s="26"/>
      <c r="C50" s="26"/>
      <c r="D50" s="26"/>
      <c r="E50" s="26"/>
      <c r="F50" s="97" t="s">
        <v>108</v>
      </c>
      <c r="G50" s="90">
        <v>0</v>
      </c>
      <c r="H50" s="91">
        <v>0</v>
      </c>
      <c r="I50" s="181">
        <f t="shared" si="2"/>
        <v>0</v>
      </c>
      <c r="J50" s="90">
        <v>0</v>
      </c>
      <c r="K50" s="91">
        <v>0</v>
      </c>
      <c r="L50" s="163">
        <f t="shared" si="4"/>
        <v>0</v>
      </c>
      <c r="M50" s="90">
        <v>0</v>
      </c>
      <c r="N50" s="91">
        <v>0</v>
      </c>
      <c r="O50" s="163">
        <f t="shared" si="3"/>
        <v>0</v>
      </c>
      <c r="P50" s="92" t="s">
        <v>92</v>
      </c>
      <c r="Q50" s="26"/>
      <c r="R50" s="26"/>
      <c r="S50" s="26"/>
      <c r="T50" s="26"/>
      <c r="U50" s="26"/>
      <c r="V50" s="26"/>
      <c r="W50" s="26"/>
      <c r="X50" s="26"/>
    </row>
    <row r="51" spans="1:24" x14ac:dyDescent="0.25">
      <c r="A51" s="26"/>
      <c r="B51" s="26"/>
      <c r="C51" s="26"/>
      <c r="D51" s="26"/>
      <c r="E51" s="26"/>
      <c r="F51" s="97" t="s">
        <v>109</v>
      </c>
      <c r="G51" s="90">
        <v>0</v>
      </c>
      <c r="H51" s="91">
        <v>0</v>
      </c>
      <c r="I51" s="181">
        <f t="shared" si="2"/>
        <v>0</v>
      </c>
      <c r="J51" s="90">
        <v>0</v>
      </c>
      <c r="K51" s="91">
        <v>0</v>
      </c>
      <c r="L51" s="163">
        <f t="shared" si="4"/>
        <v>0</v>
      </c>
      <c r="M51" s="90">
        <v>0</v>
      </c>
      <c r="N51" s="91">
        <v>0</v>
      </c>
      <c r="O51" s="163">
        <f t="shared" si="3"/>
        <v>0</v>
      </c>
      <c r="P51" s="92" t="s">
        <v>91</v>
      </c>
      <c r="Q51" s="26"/>
      <c r="R51" s="26"/>
      <c r="S51" s="26"/>
      <c r="T51" s="26"/>
      <c r="U51" s="26"/>
      <c r="V51" s="26"/>
      <c r="W51" s="26"/>
      <c r="X51" s="26"/>
    </row>
    <row r="52" spans="1:24" ht="18" x14ac:dyDescent="0.35">
      <c r="A52" s="26"/>
      <c r="B52" s="26"/>
      <c r="C52" s="26"/>
      <c r="D52" s="26"/>
      <c r="E52" s="26"/>
      <c r="F52" s="97" t="s">
        <v>110</v>
      </c>
      <c r="G52" s="90">
        <v>6.4031708000000007E-2</v>
      </c>
      <c r="H52" s="91">
        <v>0.02</v>
      </c>
      <c r="I52" s="181">
        <f t="shared" si="2"/>
        <v>8.4031708000000011E-2</v>
      </c>
      <c r="J52" s="90">
        <v>6.4031708000000007E-2</v>
      </c>
      <c r="K52" s="91">
        <v>0.02</v>
      </c>
      <c r="L52" s="163">
        <f t="shared" si="4"/>
        <v>8.4031708000000011E-2</v>
      </c>
      <c r="M52" s="90">
        <v>6.4031708000000007E-2</v>
      </c>
      <c r="N52" s="91">
        <v>0.02</v>
      </c>
      <c r="O52" s="163">
        <f t="shared" si="3"/>
        <v>8.4031708000000011E-2</v>
      </c>
      <c r="P52" s="92" t="s">
        <v>95</v>
      </c>
      <c r="Q52" s="26"/>
      <c r="R52" s="26"/>
      <c r="S52" s="26"/>
      <c r="T52" s="26"/>
      <c r="U52" s="26"/>
      <c r="V52" s="26"/>
      <c r="W52" s="26"/>
      <c r="X52" s="26"/>
    </row>
    <row r="53" spans="1:24" x14ac:dyDescent="0.25">
      <c r="A53" s="26"/>
      <c r="B53" s="26"/>
      <c r="C53" s="26"/>
      <c r="D53" s="26"/>
      <c r="E53" s="26"/>
      <c r="F53" s="97" t="s">
        <v>111</v>
      </c>
      <c r="G53" s="90">
        <v>0.30405139399999997</v>
      </c>
      <c r="H53" s="91">
        <v>0.01</v>
      </c>
      <c r="I53" s="181">
        <f t="shared" si="2"/>
        <v>0.31405139399999998</v>
      </c>
      <c r="J53" s="90">
        <v>0.30405139399999997</v>
      </c>
      <c r="K53" s="91">
        <v>0.01</v>
      </c>
      <c r="L53" s="163">
        <f t="shared" si="4"/>
        <v>0.31405139399999998</v>
      </c>
      <c r="M53" s="90">
        <v>0.30405139399999997</v>
      </c>
      <c r="N53" s="91">
        <v>0.01</v>
      </c>
      <c r="O53" s="163">
        <f t="shared" si="3"/>
        <v>0.31405139399999998</v>
      </c>
      <c r="P53" s="92" t="s">
        <v>85</v>
      </c>
      <c r="Q53" s="26"/>
      <c r="R53" s="26"/>
      <c r="S53" s="26"/>
      <c r="T53" s="26"/>
      <c r="U53" s="26"/>
      <c r="V53" s="26"/>
      <c r="W53" s="26"/>
      <c r="X53" s="26"/>
    </row>
    <row r="54" spans="1:24" ht="18" x14ac:dyDescent="0.35">
      <c r="A54" s="26"/>
      <c r="B54" s="26"/>
      <c r="C54" s="26"/>
      <c r="D54" s="26"/>
      <c r="E54" s="26"/>
      <c r="F54" s="97" t="s">
        <v>112</v>
      </c>
      <c r="G54" s="90">
        <v>0.20339901799999999</v>
      </c>
      <c r="H54" s="91">
        <v>0.03</v>
      </c>
      <c r="I54" s="181">
        <f t="shared" si="2"/>
        <v>0.23339901799999999</v>
      </c>
      <c r="J54" s="90">
        <v>0.163515454</v>
      </c>
      <c r="K54" s="91">
        <v>0.03</v>
      </c>
      <c r="L54" s="163">
        <f t="shared" si="4"/>
        <v>0.193515454</v>
      </c>
      <c r="M54" s="90">
        <v>0.14454499100000001</v>
      </c>
      <c r="N54" s="91">
        <v>0.03</v>
      </c>
      <c r="O54" s="163">
        <f t="shared" si="3"/>
        <v>0.17454499100000001</v>
      </c>
      <c r="P54" s="92" t="s">
        <v>96</v>
      </c>
      <c r="Q54" s="26"/>
      <c r="R54" s="26"/>
      <c r="S54" s="26"/>
      <c r="T54" s="26"/>
      <c r="U54" s="26"/>
      <c r="V54" s="26"/>
      <c r="W54" s="26"/>
      <c r="X54" s="26"/>
    </row>
    <row r="55" spans="1:24" x14ac:dyDescent="0.25">
      <c r="A55" s="26"/>
      <c r="B55" s="26"/>
      <c r="C55" s="26"/>
      <c r="D55" s="26"/>
      <c r="E55" s="26"/>
      <c r="F55" s="97" t="s">
        <v>113</v>
      </c>
      <c r="G55" s="90">
        <v>8.5000000000000006E-5</v>
      </c>
      <c r="H55" s="91">
        <v>0</v>
      </c>
      <c r="I55" s="181">
        <f t="shared" si="2"/>
        <v>8.5000000000000006E-5</v>
      </c>
      <c r="J55" s="90">
        <v>4.69E-6</v>
      </c>
      <c r="K55" s="91">
        <v>0</v>
      </c>
      <c r="L55" s="163">
        <f t="shared" si="4"/>
        <v>4.69E-6</v>
      </c>
      <c r="M55" s="90">
        <v>4.69E-6</v>
      </c>
      <c r="N55" s="91">
        <v>0</v>
      </c>
      <c r="O55" s="163">
        <f t="shared" si="3"/>
        <v>4.69E-6</v>
      </c>
      <c r="P55" s="92" t="s">
        <v>87</v>
      </c>
      <c r="Q55" s="26"/>
      <c r="R55" s="26"/>
      <c r="S55" s="26"/>
      <c r="T55" s="26"/>
      <c r="U55" s="26"/>
      <c r="V55" s="26"/>
      <c r="W55" s="26"/>
      <c r="X55" s="26"/>
    </row>
    <row r="56" spans="1:24" ht="17.25" x14ac:dyDescent="0.25">
      <c r="A56" s="26"/>
      <c r="B56" s="26"/>
      <c r="C56" s="26"/>
      <c r="D56" s="26"/>
      <c r="E56" s="26"/>
      <c r="F56" s="97" t="s">
        <v>114</v>
      </c>
      <c r="G56" s="90">
        <v>0</v>
      </c>
      <c r="H56" s="91">
        <v>0</v>
      </c>
      <c r="I56" s="181">
        <f t="shared" si="2"/>
        <v>0</v>
      </c>
      <c r="J56" s="90">
        <v>0</v>
      </c>
      <c r="K56" s="91">
        <v>0</v>
      </c>
      <c r="L56" s="163">
        <f t="shared" si="4"/>
        <v>0</v>
      </c>
      <c r="M56" s="90">
        <v>0</v>
      </c>
      <c r="N56" s="91">
        <v>0</v>
      </c>
      <c r="O56" s="163">
        <f t="shared" si="3"/>
        <v>0</v>
      </c>
      <c r="P56" s="92" t="s">
        <v>92</v>
      </c>
      <c r="Q56" s="26"/>
      <c r="R56" s="26"/>
      <c r="S56" s="26"/>
      <c r="T56" s="26"/>
      <c r="U56" s="26"/>
      <c r="V56" s="26"/>
      <c r="W56" s="26"/>
      <c r="X56" s="26"/>
    </row>
    <row r="57" spans="1:24" ht="18" thickBot="1" x14ac:dyDescent="0.3">
      <c r="A57" s="26"/>
      <c r="B57" s="26"/>
      <c r="C57" s="26"/>
      <c r="D57" s="26"/>
      <c r="E57" s="26"/>
      <c r="F57" s="176" t="s">
        <v>115</v>
      </c>
      <c r="G57" s="98">
        <v>83.647731680000007</v>
      </c>
      <c r="H57" s="99">
        <v>0</v>
      </c>
      <c r="I57" s="105">
        <f t="shared" si="2"/>
        <v>83.647731680000007</v>
      </c>
      <c r="J57" s="98">
        <v>83.647731680000007</v>
      </c>
      <c r="K57" s="99">
        <v>0</v>
      </c>
      <c r="L57" s="106">
        <f t="shared" si="4"/>
        <v>83.647731680000007</v>
      </c>
      <c r="M57" s="98">
        <v>83.647731680000007</v>
      </c>
      <c r="N57" s="99">
        <v>0</v>
      </c>
      <c r="O57" s="106">
        <f t="shared" si="3"/>
        <v>83.647731680000007</v>
      </c>
      <c r="P57" s="100" t="s">
        <v>97</v>
      </c>
      <c r="Q57" s="26"/>
      <c r="R57" s="26"/>
      <c r="S57" s="26"/>
      <c r="T57" s="26"/>
      <c r="U57" s="26"/>
      <c r="V57" s="26"/>
      <c r="W57" s="26"/>
      <c r="X57" s="26"/>
    </row>
    <row r="58" spans="1:24"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5.75" thickBot="1"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9.5" thickBot="1" x14ac:dyDescent="0.35">
      <c r="A61" s="26"/>
      <c r="B61" s="26"/>
      <c r="C61" s="26"/>
      <c r="D61" s="26"/>
      <c r="E61" s="26"/>
      <c r="F61" s="156" t="s">
        <v>117</v>
      </c>
      <c r="G61" s="236" t="s">
        <v>81</v>
      </c>
      <c r="H61" s="238"/>
      <c r="I61" s="238"/>
      <c r="J61" s="218" t="s">
        <v>82</v>
      </c>
      <c r="K61" s="235"/>
      <c r="L61" s="219"/>
      <c r="M61" s="236" t="s">
        <v>83</v>
      </c>
      <c r="N61" s="238"/>
      <c r="O61" s="238"/>
      <c r="P61" s="26"/>
      <c r="Q61" s="26"/>
      <c r="R61" s="26"/>
      <c r="S61" s="26"/>
      <c r="T61" s="26"/>
      <c r="U61" s="26"/>
      <c r="V61" s="26"/>
      <c r="W61" s="26"/>
      <c r="X61" s="26"/>
    </row>
    <row r="62" spans="1:24" ht="15.75" thickBot="1" x14ac:dyDescent="0.3">
      <c r="A62" s="26"/>
      <c r="B62" s="26"/>
      <c r="C62" s="26"/>
      <c r="D62" s="26"/>
      <c r="E62" s="26"/>
      <c r="F62" s="159" t="s">
        <v>118</v>
      </c>
      <c r="G62" s="159" t="s">
        <v>332</v>
      </c>
      <c r="H62" s="167" t="s">
        <v>333</v>
      </c>
      <c r="I62" s="168" t="s">
        <v>28</v>
      </c>
      <c r="J62" s="159" t="s">
        <v>332</v>
      </c>
      <c r="K62" s="167" t="s">
        <v>333</v>
      </c>
      <c r="L62" s="168" t="s">
        <v>28</v>
      </c>
      <c r="M62" s="159" t="s">
        <v>332</v>
      </c>
      <c r="N62" s="167" t="s">
        <v>333</v>
      </c>
      <c r="O62" s="168" t="s">
        <v>28</v>
      </c>
      <c r="P62" s="168" t="s">
        <v>84</v>
      </c>
      <c r="Q62" s="26"/>
      <c r="R62" s="26"/>
      <c r="S62" s="26"/>
      <c r="T62" s="26"/>
      <c r="U62" s="26"/>
      <c r="V62" s="26"/>
      <c r="W62" s="26"/>
      <c r="X62" s="26"/>
    </row>
    <row r="63" spans="1:24" x14ac:dyDescent="0.25">
      <c r="A63" s="26"/>
      <c r="B63" s="26"/>
      <c r="C63" s="26"/>
      <c r="D63" s="26"/>
      <c r="E63" s="26"/>
      <c r="F63" s="85" t="s">
        <v>138</v>
      </c>
      <c r="G63" s="90">
        <v>0</v>
      </c>
      <c r="H63" s="91">
        <v>0</v>
      </c>
      <c r="I63" s="92">
        <f t="shared" ref="I63:I83" si="5">SUM(G63:H63)</f>
        <v>0</v>
      </c>
      <c r="J63" s="90">
        <v>0</v>
      </c>
      <c r="K63" s="91">
        <v>0</v>
      </c>
      <c r="L63" s="92">
        <f t="shared" ref="L63:L83" si="6">SUM(J63:K63)</f>
        <v>0</v>
      </c>
      <c r="M63" s="90">
        <v>0</v>
      </c>
      <c r="N63" s="91">
        <v>0</v>
      </c>
      <c r="O63" s="92">
        <f t="shared" ref="O63:O83" si="7">SUM(M63:N63)</f>
        <v>0</v>
      </c>
      <c r="P63" s="87" t="s">
        <v>139</v>
      </c>
      <c r="Q63" s="26"/>
      <c r="R63" s="26"/>
      <c r="S63" s="26"/>
      <c r="T63" s="26"/>
      <c r="U63" s="26"/>
      <c r="V63" s="26"/>
      <c r="W63" s="26"/>
      <c r="X63" s="26"/>
    </row>
    <row r="64" spans="1:24" x14ac:dyDescent="0.25">
      <c r="A64" s="26"/>
      <c r="B64" s="26"/>
      <c r="C64" s="26"/>
      <c r="D64" s="26"/>
      <c r="E64" s="26"/>
      <c r="F64" s="90" t="s">
        <v>137</v>
      </c>
      <c r="G64" s="90">
        <v>0.93938127500000002</v>
      </c>
      <c r="H64" s="91">
        <v>0.03</v>
      </c>
      <c r="I64" s="92">
        <f t="shared" si="5"/>
        <v>0.96938127500000004</v>
      </c>
      <c r="J64" s="90">
        <v>1.199008139</v>
      </c>
      <c r="K64" s="91">
        <v>0.03</v>
      </c>
      <c r="L64" s="92">
        <f t="shared" si="6"/>
        <v>1.2290081390000001</v>
      </c>
      <c r="M64" s="90">
        <v>1.75</v>
      </c>
      <c r="N64" s="91">
        <v>0.04</v>
      </c>
      <c r="O64" s="92">
        <f t="shared" si="7"/>
        <v>1.79</v>
      </c>
      <c r="P64" s="92" t="s">
        <v>139</v>
      </c>
      <c r="Q64" s="26"/>
      <c r="R64" s="26"/>
      <c r="S64" s="26"/>
      <c r="T64" s="26"/>
      <c r="U64" s="26"/>
      <c r="V64" s="26"/>
      <c r="W64" s="26"/>
      <c r="X64" s="26"/>
    </row>
    <row r="65" spans="1:24" x14ac:dyDescent="0.25">
      <c r="A65" s="26"/>
      <c r="B65" s="26"/>
      <c r="C65" s="26"/>
      <c r="D65" s="26"/>
      <c r="E65" s="26"/>
      <c r="F65" s="90" t="s">
        <v>136</v>
      </c>
      <c r="G65" s="90">
        <v>9.4038799999999998E-11</v>
      </c>
      <c r="H65" s="91">
        <v>0</v>
      </c>
      <c r="I65" s="92">
        <f t="shared" si="5"/>
        <v>9.4038799999999998E-11</v>
      </c>
      <c r="J65" s="90">
        <v>5.7560900000000002E-11</v>
      </c>
      <c r="K65" s="91">
        <v>0</v>
      </c>
      <c r="L65" s="92">
        <f t="shared" si="6"/>
        <v>5.7560900000000002E-11</v>
      </c>
      <c r="M65" s="90">
        <v>6.5979099999999999E-11</v>
      </c>
      <c r="N65" s="91">
        <v>0</v>
      </c>
      <c r="O65" s="92">
        <f t="shared" si="7"/>
        <v>6.5979099999999999E-11</v>
      </c>
      <c r="P65" s="92" t="s">
        <v>139</v>
      </c>
      <c r="Q65" s="26"/>
      <c r="R65" s="26"/>
      <c r="S65" s="26"/>
      <c r="T65" s="26"/>
      <c r="U65" s="26"/>
      <c r="V65" s="26"/>
      <c r="W65" s="26"/>
      <c r="X65" s="26"/>
    </row>
    <row r="66" spans="1:24" x14ac:dyDescent="0.25">
      <c r="A66" s="26"/>
      <c r="B66" s="26"/>
      <c r="C66" s="26"/>
      <c r="D66" s="26"/>
      <c r="E66" s="26"/>
      <c r="F66" s="90" t="s">
        <v>135</v>
      </c>
      <c r="G66" s="90">
        <v>0</v>
      </c>
      <c r="H66" s="91">
        <v>0</v>
      </c>
      <c r="I66" s="92">
        <f t="shared" si="5"/>
        <v>0</v>
      </c>
      <c r="J66" s="90">
        <v>0</v>
      </c>
      <c r="K66" s="91">
        <v>0</v>
      </c>
      <c r="L66" s="92">
        <f t="shared" si="6"/>
        <v>0</v>
      </c>
      <c r="M66" s="90">
        <v>0</v>
      </c>
      <c r="N66" s="91">
        <v>0</v>
      </c>
      <c r="O66" s="92">
        <f t="shared" si="7"/>
        <v>0</v>
      </c>
      <c r="P66" s="92" t="s">
        <v>139</v>
      </c>
      <c r="Q66" s="26"/>
      <c r="R66" s="26"/>
      <c r="S66" s="26"/>
      <c r="T66" s="26"/>
      <c r="U66" s="26"/>
      <c r="V66" s="26"/>
      <c r="W66" s="26"/>
      <c r="X66" s="26"/>
    </row>
    <row r="67" spans="1:24" x14ac:dyDescent="0.25">
      <c r="A67" s="26"/>
      <c r="B67" s="26"/>
      <c r="C67" s="26"/>
      <c r="D67" s="26"/>
      <c r="E67" s="26"/>
      <c r="F67" s="90" t="s">
        <v>134</v>
      </c>
      <c r="G67" s="90">
        <v>9.9885699999999996E-8</v>
      </c>
      <c r="H67" s="91">
        <v>0</v>
      </c>
      <c r="I67" s="92">
        <f t="shared" si="5"/>
        <v>9.9885699999999996E-8</v>
      </c>
      <c r="J67" s="90">
        <v>2.1701899999999999E-9</v>
      </c>
      <c r="K67" s="91">
        <v>0</v>
      </c>
      <c r="L67" s="92">
        <f t="shared" si="6"/>
        <v>2.1701899999999999E-9</v>
      </c>
      <c r="M67" s="90">
        <v>2.4875799999999998E-9</v>
      </c>
      <c r="N67" s="91">
        <v>0</v>
      </c>
      <c r="O67" s="92">
        <f t="shared" si="7"/>
        <v>2.4875799999999998E-9</v>
      </c>
      <c r="P67" s="92" t="s">
        <v>139</v>
      </c>
      <c r="Q67" s="26"/>
      <c r="R67" s="26"/>
      <c r="S67" s="26"/>
      <c r="T67" s="26"/>
      <c r="U67" s="26"/>
      <c r="V67" s="26"/>
      <c r="W67" s="26"/>
      <c r="X67" s="26"/>
    </row>
    <row r="68" spans="1:24" x14ac:dyDescent="0.25">
      <c r="A68" s="26"/>
      <c r="B68" s="26"/>
      <c r="C68" s="26"/>
      <c r="D68" s="26"/>
      <c r="E68" s="26"/>
      <c r="F68" s="90" t="s">
        <v>133</v>
      </c>
      <c r="G68" s="90">
        <v>0</v>
      </c>
      <c r="H68" s="91">
        <v>0</v>
      </c>
      <c r="I68" s="92">
        <f t="shared" si="5"/>
        <v>0</v>
      </c>
      <c r="J68" s="90">
        <v>0</v>
      </c>
      <c r="K68" s="91">
        <v>0</v>
      </c>
      <c r="L68" s="92">
        <f t="shared" si="6"/>
        <v>0</v>
      </c>
      <c r="M68" s="90">
        <v>0</v>
      </c>
      <c r="N68" s="91">
        <v>0</v>
      </c>
      <c r="O68" s="92">
        <f t="shared" si="7"/>
        <v>0</v>
      </c>
      <c r="P68" s="92" t="s">
        <v>139</v>
      </c>
      <c r="Q68" s="26"/>
      <c r="R68" s="26"/>
      <c r="S68" s="26"/>
      <c r="T68" s="26"/>
      <c r="U68" s="26"/>
      <c r="V68" s="26"/>
      <c r="W68" s="26"/>
      <c r="X68" s="26"/>
    </row>
    <row r="69" spans="1:24" x14ac:dyDescent="0.25">
      <c r="A69" s="26"/>
      <c r="B69" s="26"/>
      <c r="C69" s="26"/>
      <c r="D69" s="26"/>
      <c r="E69" s="26"/>
      <c r="F69" s="90" t="s">
        <v>132</v>
      </c>
      <c r="G69" s="90">
        <v>4.6630899999999998E-4</v>
      </c>
      <c r="H69" s="91">
        <v>0</v>
      </c>
      <c r="I69" s="92">
        <f t="shared" si="5"/>
        <v>4.6630899999999998E-4</v>
      </c>
      <c r="J69" s="90">
        <v>4.1369200000000001E-4</v>
      </c>
      <c r="K69" s="91">
        <v>0</v>
      </c>
      <c r="L69" s="92">
        <f t="shared" si="6"/>
        <v>4.1369200000000001E-4</v>
      </c>
      <c r="M69" s="90">
        <v>1.0971E-4</v>
      </c>
      <c r="N69" s="91">
        <v>0</v>
      </c>
      <c r="O69" s="92">
        <f t="shared" si="7"/>
        <v>1.0971E-4</v>
      </c>
      <c r="P69" s="92" t="s">
        <v>139</v>
      </c>
      <c r="Q69" s="26"/>
      <c r="R69" s="26"/>
      <c r="S69" s="26"/>
      <c r="T69" s="26"/>
      <c r="U69" s="26"/>
      <c r="V69" s="26"/>
      <c r="W69" s="26"/>
      <c r="X69" s="26"/>
    </row>
    <row r="70" spans="1:24" x14ac:dyDescent="0.25">
      <c r="A70" s="26"/>
      <c r="B70" s="26"/>
      <c r="C70" s="26"/>
      <c r="D70" s="26"/>
      <c r="E70" s="26"/>
      <c r="F70" s="90" t="s">
        <v>131</v>
      </c>
      <c r="G70" s="90">
        <v>2.0652000000000001E-6</v>
      </c>
      <c r="H70" s="91">
        <v>0</v>
      </c>
      <c r="I70" s="92">
        <f t="shared" si="5"/>
        <v>2.0652000000000001E-6</v>
      </c>
      <c r="J70" s="90">
        <v>3.0806200000000002E-7</v>
      </c>
      <c r="K70" s="91">
        <v>0</v>
      </c>
      <c r="L70" s="92">
        <f t="shared" si="6"/>
        <v>3.0806200000000002E-7</v>
      </c>
      <c r="M70" s="90">
        <v>3.53117E-7</v>
      </c>
      <c r="N70" s="91">
        <v>0</v>
      </c>
      <c r="O70" s="92">
        <f t="shared" si="7"/>
        <v>3.53117E-7</v>
      </c>
      <c r="P70" s="92" t="s">
        <v>139</v>
      </c>
      <c r="Q70" s="26"/>
      <c r="R70" s="26"/>
      <c r="S70" s="26"/>
      <c r="T70" s="26"/>
      <c r="U70" s="26"/>
      <c r="V70" s="26"/>
      <c r="W70" s="26"/>
      <c r="X70" s="26"/>
    </row>
    <row r="71" spans="1:24" x14ac:dyDescent="0.25">
      <c r="A71" s="26"/>
      <c r="B71" s="26"/>
      <c r="C71" s="26"/>
      <c r="D71" s="26"/>
      <c r="E71" s="26"/>
      <c r="F71" s="177" t="s">
        <v>130</v>
      </c>
      <c r="G71" s="177">
        <v>0.93984974899999996</v>
      </c>
      <c r="H71" s="194">
        <v>0.03</v>
      </c>
      <c r="I71" s="179">
        <f t="shared" si="5"/>
        <v>0.96984974899999998</v>
      </c>
      <c r="J71" s="177">
        <v>1.199422142</v>
      </c>
      <c r="K71" s="194">
        <v>0.03</v>
      </c>
      <c r="L71" s="179">
        <f t="shared" si="6"/>
        <v>1.229422142</v>
      </c>
      <c r="M71" s="177">
        <v>1.7530410910000001</v>
      </c>
      <c r="N71" s="194">
        <v>0.04</v>
      </c>
      <c r="O71" s="179">
        <f t="shared" si="7"/>
        <v>1.7930410910000001</v>
      </c>
      <c r="P71" s="179" t="s">
        <v>139</v>
      </c>
      <c r="Q71" s="26"/>
      <c r="R71" s="26"/>
      <c r="S71" s="26"/>
      <c r="T71" s="26"/>
      <c r="U71" s="26"/>
      <c r="V71" s="26"/>
      <c r="W71" s="26"/>
      <c r="X71" s="26"/>
    </row>
    <row r="72" spans="1:24" x14ac:dyDescent="0.25">
      <c r="A72" s="26"/>
      <c r="B72" s="26"/>
      <c r="C72" s="26"/>
      <c r="D72" s="26"/>
      <c r="E72" s="26"/>
      <c r="F72" s="90" t="s">
        <v>129</v>
      </c>
      <c r="G72" s="90">
        <v>0</v>
      </c>
      <c r="H72" s="91">
        <v>0</v>
      </c>
      <c r="I72" s="92">
        <f t="shared" si="5"/>
        <v>0</v>
      </c>
      <c r="J72" s="90">
        <v>0</v>
      </c>
      <c r="K72" s="91">
        <v>0</v>
      </c>
      <c r="L72" s="92">
        <f t="shared" si="6"/>
        <v>0</v>
      </c>
      <c r="M72" s="90">
        <v>0</v>
      </c>
      <c r="N72" s="91">
        <v>0</v>
      </c>
      <c r="O72" s="92">
        <f t="shared" si="7"/>
        <v>0</v>
      </c>
      <c r="P72" s="92" t="s">
        <v>139</v>
      </c>
      <c r="Q72" s="26"/>
      <c r="R72" s="26"/>
      <c r="S72" s="26"/>
      <c r="T72" s="26"/>
      <c r="U72" s="26"/>
      <c r="V72" s="26"/>
      <c r="W72" s="26"/>
      <c r="X72" s="26"/>
    </row>
    <row r="73" spans="1:24" x14ac:dyDescent="0.25">
      <c r="A73" s="26"/>
      <c r="B73" s="26"/>
      <c r="C73" s="26"/>
      <c r="D73" s="26"/>
      <c r="E73" s="26"/>
      <c r="F73" s="90" t="s">
        <v>128</v>
      </c>
      <c r="G73" s="90">
        <v>18.284214949999999</v>
      </c>
      <c r="H73" s="91">
        <v>0.54</v>
      </c>
      <c r="I73" s="92">
        <f t="shared" si="5"/>
        <v>18.824214949999998</v>
      </c>
      <c r="J73" s="90">
        <v>14.380409719999999</v>
      </c>
      <c r="K73" s="91">
        <v>0.38</v>
      </c>
      <c r="L73" s="92">
        <f t="shared" si="6"/>
        <v>14.76040972</v>
      </c>
      <c r="M73" s="90">
        <v>14</v>
      </c>
      <c r="N73" s="91">
        <v>0.28999999999999998</v>
      </c>
      <c r="O73" s="92">
        <f t="shared" si="7"/>
        <v>14.29</v>
      </c>
      <c r="P73" s="92" t="s">
        <v>139</v>
      </c>
      <c r="Q73" s="26"/>
      <c r="R73" s="26"/>
      <c r="S73" s="26"/>
      <c r="T73" s="26"/>
      <c r="U73" s="26"/>
      <c r="V73" s="26"/>
      <c r="W73" s="26"/>
      <c r="X73" s="26"/>
    </row>
    <row r="74" spans="1:24" x14ac:dyDescent="0.25">
      <c r="A74" s="26"/>
      <c r="B74" s="26"/>
      <c r="C74" s="26"/>
      <c r="D74" s="26"/>
      <c r="E74" s="26"/>
      <c r="F74" s="90" t="s">
        <v>127</v>
      </c>
      <c r="G74" s="90">
        <v>9.0317999999999996E-4</v>
      </c>
      <c r="H74" s="91">
        <v>0</v>
      </c>
      <c r="I74" s="92">
        <f t="shared" si="5"/>
        <v>9.0317999999999996E-4</v>
      </c>
      <c r="J74" s="90">
        <v>7.93759E-4</v>
      </c>
      <c r="K74" s="91">
        <v>0</v>
      </c>
      <c r="L74" s="92">
        <f t="shared" si="6"/>
        <v>7.93759E-4</v>
      </c>
      <c r="M74" s="90">
        <v>5.0606999999999996E-4</v>
      </c>
      <c r="N74" s="91">
        <v>0</v>
      </c>
      <c r="O74" s="92">
        <f t="shared" si="7"/>
        <v>5.0606999999999996E-4</v>
      </c>
      <c r="P74" s="92" t="s">
        <v>139</v>
      </c>
      <c r="Q74" s="26"/>
      <c r="R74" s="26"/>
      <c r="S74" s="26"/>
      <c r="T74" s="26"/>
      <c r="U74" s="26"/>
      <c r="V74" s="26"/>
      <c r="W74" s="26"/>
      <c r="X74" s="26"/>
    </row>
    <row r="75" spans="1:24" x14ac:dyDescent="0.25">
      <c r="A75" s="26"/>
      <c r="B75" s="26"/>
      <c r="C75" s="26"/>
      <c r="D75" s="26"/>
      <c r="E75" s="26"/>
      <c r="F75" s="90" t="s">
        <v>126</v>
      </c>
      <c r="G75" s="90">
        <v>0</v>
      </c>
      <c r="H75" s="91">
        <v>0</v>
      </c>
      <c r="I75" s="92">
        <f t="shared" si="5"/>
        <v>0</v>
      </c>
      <c r="J75" s="90">
        <v>0</v>
      </c>
      <c r="K75" s="91">
        <v>0</v>
      </c>
      <c r="L75" s="92">
        <f t="shared" si="6"/>
        <v>0</v>
      </c>
      <c r="M75" s="90">
        <v>0</v>
      </c>
      <c r="N75" s="91">
        <v>0</v>
      </c>
      <c r="O75" s="92">
        <f t="shared" si="7"/>
        <v>0</v>
      </c>
      <c r="P75" s="92" t="s">
        <v>139</v>
      </c>
      <c r="Q75" s="26"/>
      <c r="R75" s="26"/>
      <c r="S75" s="26"/>
      <c r="T75" s="26"/>
      <c r="U75" s="26"/>
      <c r="V75" s="26"/>
      <c r="W75" s="26"/>
      <c r="X75" s="26"/>
    </row>
    <row r="76" spans="1:24" x14ac:dyDescent="0.25">
      <c r="A76" s="26"/>
      <c r="B76" s="26"/>
      <c r="C76" s="26"/>
      <c r="D76" s="26"/>
      <c r="E76" s="26"/>
      <c r="F76" s="90" t="s">
        <v>125</v>
      </c>
      <c r="G76" s="90">
        <v>0</v>
      </c>
      <c r="H76" s="91">
        <v>0</v>
      </c>
      <c r="I76" s="92">
        <f t="shared" si="5"/>
        <v>0</v>
      </c>
      <c r="J76" s="90">
        <v>0</v>
      </c>
      <c r="K76" s="91">
        <v>0</v>
      </c>
      <c r="L76" s="92">
        <f t="shared" si="6"/>
        <v>0</v>
      </c>
      <c r="M76" s="90">
        <v>0</v>
      </c>
      <c r="N76" s="91">
        <v>0</v>
      </c>
      <c r="O76" s="92">
        <f t="shared" si="7"/>
        <v>0</v>
      </c>
      <c r="P76" s="92" t="s">
        <v>139</v>
      </c>
      <c r="Q76" s="26"/>
      <c r="R76" s="26"/>
      <c r="S76" s="26"/>
      <c r="T76" s="26"/>
      <c r="U76" s="26"/>
      <c r="V76" s="26"/>
      <c r="W76" s="26"/>
      <c r="X76" s="26"/>
    </row>
    <row r="77" spans="1:24" x14ac:dyDescent="0.25">
      <c r="A77" s="26"/>
      <c r="B77" s="26"/>
      <c r="C77" s="26"/>
      <c r="D77" s="26"/>
      <c r="E77" s="26"/>
      <c r="F77" s="90" t="s">
        <v>124</v>
      </c>
      <c r="G77" s="90">
        <v>0.27863169900000001</v>
      </c>
      <c r="H77" s="91">
        <v>0.11</v>
      </c>
      <c r="I77" s="92">
        <f t="shared" si="5"/>
        <v>0.388631699</v>
      </c>
      <c r="J77" s="90">
        <v>0.49328130399999998</v>
      </c>
      <c r="K77" s="91">
        <v>0.19</v>
      </c>
      <c r="L77" s="92">
        <f t="shared" si="6"/>
        <v>0.68328130399999998</v>
      </c>
      <c r="M77" s="90">
        <v>0.44395317400000001</v>
      </c>
      <c r="N77" s="91">
        <v>0.17</v>
      </c>
      <c r="O77" s="92">
        <f t="shared" si="7"/>
        <v>0.61395317400000005</v>
      </c>
      <c r="P77" s="92" t="s">
        <v>139</v>
      </c>
      <c r="Q77" s="26"/>
      <c r="R77" s="26"/>
      <c r="S77" s="26"/>
      <c r="T77" s="26"/>
      <c r="U77" s="26"/>
      <c r="V77" s="26"/>
      <c r="W77" s="26"/>
      <c r="X77" s="26"/>
    </row>
    <row r="78" spans="1:24" x14ac:dyDescent="0.25">
      <c r="A78" s="26"/>
      <c r="B78" s="26"/>
      <c r="C78" s="26"/>
      <c r="D78" s="26"/>
      <c r="E78" s="26"/>
      <c r="F78" s="90" t="s">
        <v>123</v>
      </c>
      <c r="G78" s="90">
        <v>1.9845999999999999E-4</v>
      </c>
      <c r="H78" s="91">
        <v>0</v>
      </c>
      <c r="I78" s="92">
        <f t="shared" si="5"/>
        <v>1.9845999999999999E-4</v>
      </c>
      <c r="J78" s="90">
        <v>3.5134800000000002E-4</v>
      </c>
      <c r="K78" s="91">
        <v>0</v>
      </c>
      <c r="L78" s="92">
        <f t="shared" si="6"/>
        <v>3.5134800000000002E-4</v>
      </c>
      <c r="M78" s="90">
        <v>3.1621299999999998E-4</v>
      </c>
      <c r="N78" s="91">
        <v>0</v>
      </c>
      <c r="O78" s="92">
        <f t="shared" si="7"/>
        <v>3.1621299999999998E-4</v>
      </c>
      <c r="P78" s="92" t="s">
        <v>139</v>
      </c>
      <c r="Q78" s="26"/>
      <c r="R78" s="26"/>
      <c r="S78" s="26"/>
      <c r="T78" s="26"/>
      <c r="U78" s="26"/>
      <c r="V78" s="26"/>
      <c r="W78" s="26"/>
      <c r="X78" s="26"/>
    </row>
    <row r="79" spans="1:24" x14ac:dyDescent="0.25">
      <c r="A79" s="26"/>
      <c r="B79" s="26"/>
      <c r="C79" s="26"/>
      <c r="D79" s="26"/>
      <c r="E79" s="26"/>
      <c r="F79" s="134" t="s">
        <v>122</v>
      </c>
      <c r="G79" s="134">
        <v>18.563948289999999</v>
      </c>
      <c r="H79" s="146">
        <v>0.64</v>
      </c>
      <c r="I79" s="135">
        <f t="shared" si="5"/>
        <v>19.20394829</v>
      </c>
      <c r="J79" s="134">
        <v>14.87483613</v>
      </c>
      <c r="K79" s="146">
        <v>0.56999999999999995</v>
      </c>
      <c r="L79" s="135">
        <f t="shared" si="6"/>
        <v>15.444836130000001</v>
      </c>
      <c r="M79" s="134">
        <v>14.47601513</v>
      </c>
      <c r="N79" s="146">
        <v>0.46</v>
      </c>
      <c r="O79" s="135">
        <f t="shared" si="7"/>
        <v>14.936015130000001</v>
      </c>
      <c r="P79" s="135" t="s">
        <v>139</v>
      </c>
      <c r="Q79" s="26"/>
      <c r="R79" s="26"/>
      <c r="S79" s="26"/>
      <c r="T79" s="26"/>
      <c r="U79" s="26"/>
      <c r="V79" s="26"/>
      <c r="W79" s="26"/>
      <c r="X79" s="26"/>
    </row>
    <row r="80" spans="1:24" x14ac:dyDescent="0.25">
      <c r="A80" s="26"/>
      <c r="B80" s="26"/>
      <c r="C80" s="26"/>
      <c r="D80" s="26"/>
      <c r="E80" s="26"/>
      <c r="F80" s="90" t="s">
        <v>121</v>
      </c>
      <c r="G80" s="90">
        <v>17.61962218</v>
      </c>
      <c r="H80" s="91">
        <v>0.25</v>
      </c>
      <c r="I80" s="92">
        <f t="shared" si="5"/>
        <v>17.86962218</v>
      </c>
      <c r="J80" s="90">
        <v>17.61962218</v>
      </c>
      <c r="K80" s="91">
        <v>0.25</v>
      </c>
      <c r="L80" s="92">
        <f t="shared" si="6"/>
        <v>17.86962218</v>
      </c>
      <c r="M80" s="90">
        <v>13.7</v>
      </c>
      <c r="N80" s="91">
        <v>0.2</v>
      </c>
      <c r="O80" s="92">
        <f t="shared" si="7"/>
        <v>13.899999999999999</v>
      </c>
      <c r="P80" s="92" t="s">
        <v>139</v>
      </c>
      <c r="Q80" s="26"/>
      <c r="R80" s="26"/>
      <c r="S80" s="26"/>
      <c r="T80" s="26"/>
      <c r="U80" s="26"/>
      <c r="V80" s="26"/>
      <c r="W80" s="26"/>
      <c r="X80" s="26"/>
    </row>
    <row r="81" spans="1:19" x14ac:dyDescent="0.25">
      <c r="A81" s="26"/>
      <c r="B81" s="26"/>
      <c r="C81" s="26"/>
      <c r="D81" s="26"/>
      <c r="E81" s="26"/>
      <c r="F81" s="90" t="s">
        <v>120</v>
      </c>
      <c r="G81" s="90">
        <v>0</v>
      </c>
      <c r="H81" s="91">
        <v>0</v>
      </c>
      <c r="I81" s="92">
        <f t="shared" si="5"/>
        <v>0</v>
      </c>
      <c r="J81" s="90">
        <v>0</v>
      </c>
      <c r="K81" s="91">
        <v>0</v>
      </c>
      <c r="L81" s="92">
        <f t="shared" si="6"/>
        <v>0</v>
      </c>
      <c r="M81" s="90">
        <v>0</v>
      </c>
      <c r="N81" s="91">
        <v>0</v>
      </c>
      <c r="O81" s="92">
        <f t="shared" si="7"/>
        <v>0</v>
      </c>
      <c r="P81" s="92" t="s">
        <v>139</v>
      </c>
      <c r="Q81" s="26"/>
      <c r="R81" s="26"/>
      <c r="S81" s="26"/>
    </row>
    <row r="82" spans="1:19" x14ac:dyDescent="0.25">
      <c r="A82" s="26"/>
      <c r="B82" s="26"/>
      <c r="C82" s="26"/>
      <c r="D82" s="26"/>
      <c r="E82" s="26"/>
      <c r="F82" s="134" t="s">
        <v>119</v>
      </c>
      <c r="G82" s="134">
        <v>17.61962218</v>
      </c>
      <c r="H82" s="146">
        <v>0.25</v>
      </c>
      <c r="I82" s="135">
        <f t="shared" si="5"/>
        <v>17.86962218</v>
      </c>
      <c r="J82" s="134">
        <v>17.61962218</v>
      </c>
      <c r="K82" s="146">
        <v>0.25</v>
      </c>
      <c r="L82" s="135">
        <f t="shared" si="6"/>
        <v>17.86962218</v>
      </c>
      <c r="M82" s="134">
        <v>13.69545506</v>
      </c>
      <c r="N82" s="146">
        <v>0.2</v>
      </c>
      <c r="O82" s="135">
        <f t="shared" si="7"/>
        <v>13.89545506</v>
      </c>
      <c r="P82" s="135" t="s">
        <v>139</v>
      </c>
      <c r="Q82" s="26"/>
      <c r="R82" s="26"/>
      <c r="S82" s="26"/>
    </row>
    <row r="83" spans="1:19" ht="15.75" thickBot="1" x14ac:dyDescent="0.3">
      <c r="A83" s="26"/>
      <c r="B83" s="26"/>
      <c r="C83" s="26"/>
      <c r="F83" s="169" t="s">
        <v>28</v>
      </c>
      <c r="G83" s="169">
        <v>37.12342022</v>
      </c>
      <c r="H83" s="195">
        <v>0.92391698300000002</v>
      </c>
      <c r="I83" s="170">
        <f t="shared" si="5"/>
        <v>38.047337202999998</v>
      </c>
      <c r="J83" s="169">
        <v>33.693880460000003</v>
      </c>
      <c r="K83" s="195">
        <v>0.85255785299999998</v>
      </c>
      <c r="L83" s="170">
        <f t="shared" si="6"/>
        <v>34.546438313000003</v>
      </c>
      <c r="M83" s="169">
        <v>29.924511280000001</v>
      </c>
      <c r="N83" s="195">
        <v>0.692989682</v>
      </c>
      <c r="O83" s="170">
        <f t="shared" si="7"/>
        <v>30.617500962000001</v>
      </c>
      <c r="P83" s="170" t="s">
        <v>139</v>
      </c>
      <c r="Q83" s="26"/>
      <c r="R83" s="26"/>
      <c r="S83" s="26"/>
    </row>
    <row r="84" spans="1:19" x14ac:dyDescent="0.25">
      <c r="A84" s="26"/>
      <c r="B84" s="26"/>
      <c r="C84" s="26"/>
      <c r="F84" s="26"/>
      <c r="G84" s="26"/>
      <c r="H84" s="26"/>
      <c r="I84" s="26"/>
      <c r="J84" s="26"/>
      <c r="K84" s="26"/>
      <c r="L84" s="26"/>
      <c r="M84" s="26"/>
      <c r="N84" s="26"/>
      <c r="O84" s="26"/>
      <c r="P84" s="26"/>
      <c r="Q84" s="26"/>
      <c r="R84" s="26"/>
      <c r="S84" s="26"/>
    </row>
    <row r="85" spans="1:19" x14ac:dyDescent="0.25">
      <c r="A85" s="26"/>
      <c r="B85" s="26"/>
      <c r="C85" s="26"/>
      <c r="F85" s="26"/>
      <c r="G85" s="26"/>
      <c r="H85" s="26"/>
      <c r="I85" s="26"/>
      <c r="J85" s="26"/>
      <c r="K85" s="26"/>
      <c r="L85" s="26"/>
      <c r="M85" s="26"/>
      <c r="N85" s="26"/>
      <c r="O85" s="26"/>
      <c r="P85" s="26"/>
      <c r="Q85" s="26"/>
      <c r="R85" s="26"/>
      <c r="S85" s="26"/>
    </row>
    <row r="86" spans="1:19" x14ac:dyDescent="0.25">
      <c r="F86" s="26"/>
      <c r="G86" s="26"/>
      <c r="H86" s="26"/>
      <c r="I86" s="26"/>
      <c r="J86" s="26"/>
      <c r="K86" s="26"/>
      <c r="L86" s="26"/>
      <c r="M86" s="26"/>
      <c r="N86" s="26"/>
      <c r="O86" s="26"/>
      <c r="P86" s="26"/>
      <c r="Q86" s="26"/>
      <c r="R86" s="26"/>
      <c r="S86" s="26"/>
    </row>
    <row r="87" spans="1:19" x14ac:dyDescent="0.25">
      <c r="F87" s="26"/>
      <c r="G87" s="26"/>
      <c r="H87" s="26"/>
      <c r="I87" s="26"/>
      <c r="J87" s="26"/>
      <c r="K87" s="26"/>
      <c r="L87" s="26"/>
      <c r="M87" s="26"/>
      <c r="N87" s="26"/>
      <c r="O87" s="26"/>
      <c r="P87" s="26"/>
      <c r="Q87" s="26"/>
      <c r="R87" s="26"/>
      <c r="S87" s="26"/>
    </row>
    <row r="88" spans="1:19" x14ac:dyDescent="0.25">
      <c r="F88" s="26"/>
      <c r="G88" s="26"/>
      <c r="H88" s="26"/>
      <c r="I88" s="26"/>
      <c r="J88" s="26"/>
      <c r="K88" s="26"/>
      <c r="L88" s="26"/>
      <c r="M88" s="26"/>
      <c r="N88" s="26"/>
      <c r="O88" s="26"/>
      <c r="P88" s="26"/>
      <c r="Q88" s="26"/>
      <c r="R88" s="26"/>
      <c r="S88" s="26"/>
    </row>
    <row r="89" spans="1:19" x14ac:dyDescent="0.25">
      <c r="F89" s="26"/>
      <c r="G89" s="26"/>
      <c r="H89" s="26"/>
      <c r="I89" s="26"/>
      <c r="J89" s="26"/>
      <c r="K89" s="26"/>
      <c r="L89" s="26"/>
      <c r="M89" s="26"/>
      <c r="N89" s="26"/>
      <c r="O89" s="26"/>
      <c r="P89" s="26"/>
      <c r="Q89" s="26"/>
      <c r="R89" s="26"/>
      <c r="S89" s="26"/>
    </row>
    <row r="90" spans="1:19" x14ac:dyDescent="0.25">
      <c r="F90" s="26"/>
      <c r="G90" s="26"/>
      <c r="H90" s="26"/>
      <c r="I90" s="26"/>
      <c r="J90" s="26"/>
      <c r="K90" s="26"/>
      <c r="L90" s="26"/>
      <c r="M90" s="26"/>
      <c r="N90" s="26"/>
      <c r="O90" s="26"/>
      <c r="P90" s="26"/>
      <c r="Q90" s="26"/>
      <c r="R90" s="26"/>
      <c r="S90" s="26"/>
    </row>
    <row r="91" spans="1:19" x14ac:dyDescent="0.25">
      <c r="F91" s="26"/>
      <c r="G91" s="26"/>
      <c r="H91" s="26"/>
      <c r="I91" s="26"/>
      <c r="J91" s="26"/>
      <c r="K91" s="26"/>
      <c r="L91" s="26"/>
      <c r="M91" s="26"/>
      <c r="N91" s="26"/>
      <c r="O91" s="26"/>
      <c r="P91" s="26"/>
      <c r="Q91" s="26"/>
      <c r="R91" s="26"/>
      <c r="S91" s="26"/>
    </row>
  </sheetData>
  <mergeCells count="15">
    <mergeCell ref="F9:L9"/>
    <mergeCell ref="A1:D3"/>
    <mergeCell ref="J38:L38"/>
    <mergeCell ref="M38:O38"/>
    <mergeCell ref="J61:L61"/>
    <mergeCell ref="M61:O61"/>
    <mergeCell ref="A28:B28"/>
    <mergeCell ref="G38:I38"/>
    <mergeCell ref="G61:I61"/>
    <mergeCell ref="A32:B32"/>
    <mergeCell ref="A27:B27"/>
    <mergeCell ref="A9:B9"/>
    <mergeCell ref="A10:B10"/>
    <mergeCell ref="A14:B14"/>
    <mergeCell ref="F21:L21"/>
  </mergeCells>
  <pageMargins left="0.7" right="0.7" top="0.75" bottom="0.75" header="0.3" footer="0.3"/>
  <pageSetup orientation="portrait" r:id="rId1"/>
  <ignoredErrors>
    <ignoredError sqref="L40:L57 L63:L83" formulaRange="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1:W91"/>
  <sheetViews>
    <sheetView showGridLines="0" zoomScaleNormal="100" workbookViewId="0">
      <selection sqref="A1:D3"/>
    </sheetView>
  </sheetViews>
  <sheetFormatPr defaultRowHeight="15" x14ac:dyDescent="0.25"/>
  <cols>
    <col min="1"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bestFit="1" customWidth="1"/>
    <col min="14" max="14" width="27.28515625" style="8" bestFit="1" customWidth="1"/>
    <col min="15" max="15" width="14.85546875" style="8" bestFit="1" customWidth="1"/>
    <col min="16" max="16" width="15.5703125" style="8" bestFit="1" customWidth="1"/>
    <col min="17" max="29" width="9.140625" style="8"/>
    <col min="30" max="30" width="71.5703125" style="8" bestFit="1" customWidth="1"/>
    <col min="31" max="31" width="19" style="8" bestFit="1" customWidth="1"/>
    <col min="32" max="32" width="10.42578125" style="8" bestFit="1" customWidth="1"/>
    <col min="33" max="33" width="23" style="8" bestFit="1" customWidth="1"/>
    <col min="34" max="34" width="27" style="8" bestFit="1" customWidth="1"/>
    <col min="35" max="35" width="15" style="8" bestFit="1" customWidth="1"/>
    <col min="36" max="36" width="25.85546875" style="8" bestFit="1" customWidth="1"/>
    <col min="37" max="16384" width="9.140625" style="8"/>
  </cols>
  <sheetData>
    <row r="1" spans="1:23" ht="15" customHeight="1" x14ac:dyDescent="0.25">
      <c r="A1" s="217" t="s">
        <v>378</v>
      </c>
      <c r="B1" s="217"/>
      <c r="C1" s="217"/>
      <c r="D1" s="217"/>
    </row>
    <row r="2" spans="1:23" ht="15" customHeight="1" x14ac:dyDescent="0.25">
      <c r="A2" s="217"/>
      <c r="B2" s="217"/>
      <c r="C2" s="217"/>
      <c r="D2" s="217"/>
    </row>
    <row r="3" spans="1:23" ht="15" customHeight="1" x14ac:dyDescent="0.25">
      <c r="A3" s="217"/>
      <c r="B3" s="217"/>
      <c r="C3" s="217"/>
      <c r="D3" s="217"/>
    </row>
    <row r="4" spans="1:23" ht="15.75" thickBot="1" x14ac:dyDescent="0.3"/>
    <row r="5" spans="1:23" ht="18.75" x14ac:dyDescent="0.3">
      <c r="A5" s="41" t="s">
        <v>299</v>
      </c>
      <c r="B5" s="43">
        <v>0.61</v>
      </c>
      <c r="G5" s="1"/>
      <c r="H5" s="1"/>
    </row>
    <row r="6" spans="1:23" ht="18.75" x14ac:dyDescent="0.3">
      <c r="A6" s="24" t="s">
        <v>370</v>
      </c>
      <c r="B6" s="44" t="s">
        <v>371</v>
      </c>
      <c r="G6" s="1"/>
      <c r="H6" s="1"/>
    </row>
    <row r="7" spans="1:23" ht="19.5" thickBot="1" x14ac:dyDescent="0.35">
      <c r="A7" s="42" t="s">
        <v>372</v>
      </c>
      <c r="B7" s="45" t="s">
        <v>373</v>
      </c>
      <c r="G7" s="1"/>
      <c r="H7" s="1"/>
    </row>
    <row r="8" spans="1:23" ht="19.5" thickBot="1" x14ac:dyDescent="0.35">
      <c r="A8" s="192"/>
      <c r="B8" s="26"/>
      <c r="C8" s="26"/>
      <c r="D8" s="26"/>
      <c r="E8" s="26"/>
      <c r="F8" s="156" t="s">
        <v>53</v>
      </c>
      <c r="G8" s="156"/>
      <c r="H8" s="156"/>
      <c r="I8" s="26"/>
      <c r="J8" s="26"/>
      <c r="K8" s="26"/>
      <c r="L8" s="26"/>
      <c r="M8" s="26"/>
      <c r="N8" s="26"/>
      <c r="O8" s="26"/>
      <c r="P8" s="26"/>
      <c r="Q8" s="26"/>
      <c r="R8" s="26"/>
      <c r="S8" s="26"/>
      <c r="T8" s="26"/>
      <c r="U8" s="26"/>
      <c r="V8" s="26"/>
      <c r="W8" s="26"/>
    </row>
    <row r="9" spans="1:23" ht="15.75" thickBot="1" x14ac:dyDescent="0.3">
      <c r="A9" s="198" t="s">
        <v>295</v>
      </c>
      <c r="B9" s="200"/>
      <c r="C9" s="26"/>
      <c r="D9" s="26"/>
      <c r="E9" s="26"/>
      <c r="F9" s="241" t="s">
        <v>60</v>
      </c>
      <c r="G9" s="242"/>
      <c r="H9" s="242"/>
      <c r="I9" s="242"/>
      <c r="J9" s="242"/>
      <c r="K9" s="242"/>
      <c r="L9" s="242"/>
      <c r="M9" s="181"/>
      <c r="N9" s="26"/>
      <c r="O9" s="26"/>
      <c r="P9" s="26"/>
      <c r="Q9" s="26"/>
      <c r="R9" s="26"/>
      <c r="S9" s="26"/>
      <c r="T9" s="26"/>
      <c r="U9" s="26"/>
      <c r="V9" s="26"/>
      <c r="W9" s="26"/>
    </row>
    <row r="10" spans="1:23" ht="15.75" thickBot="1" x14ac:dyDescent="0.3">
      <c r="A10" s="239" t="s">
        <v>296</v>
      </c>
      <c r="B10" s="240"/>
      <c r="C10" s="26"/>
      <c r="D10" s="26"/>
      <c r="E10" s="26"/>
      <c r="F10" s="159" t="s">
        <v>54</v>
      </c>
      <c r="G10" s="167" t="s">
        <v>55</v>
      </c>
      <c r="H10" s="167" t="s">
        <v>3</v>
      </c>
      <c r="I10" s="167" t="s">
        <v>332</v>
      </c>
      <c r="J10" s="167" t="s">
        <v>333</v>
      </c>
      <c r="K10" s="167" t="s">
        <v>28</v>
      </c>
      <c r="L10" s="168" t="s">
        <v>57</v>
      </c>
      <c r="M10" s="181"/>
      <c r="N10" s="26"/>
      <c r="O10" s="26"/>
      <c r="P10" s="26"/>
      <c r="Q10" s="26"/>
      <c r="R10" s="26"/>
      <c r="S10" s="26"/>
      <c r="T10" s="26"/>
      <c r="U10" s="26"/>
      <c r="V10" s="26"/>
      <c r="W10" s="26"/>
    </row>
    <row r="11" spans="1:23" ht="18" x14ac:dyDescent="0.35">
      <c r="A11" s="90" t="s">
        <v>300</v>
      </c>
      <c r="B11" s="92">
        <v>299.311410276</v>
      </c>
      <c r="C11" s="26"/>
      <c r="D11" s="26"/>
      <c r="E11" s="26"/>
      <c r="F11" s="85" t="s">
        <v>77</v>
      </c>
      <c r="G11" s="86" t="s">
        <v>58</v>
      </c>
      <c r="H11" s="86" t="s">
        <v>59</v>
      </c>
      <c r="I11" s="91">
        <v>0</v>
      </c>
      <c r="J11" s="91">
        <v>0.30580833333333335</v>
      </c>
      <c r="K11" s="91">
        <f>J11+I11</f>
        <v>0.30580833333333335</v>
      </c>
      <c r="L11" s="92" t="s">
        <v>390</v>
      </c>
      <c r="M11" s="181"/>
      <c r="N11" s="26"/>
      <c r="O11" s="26"/>
      <c r="P11" s="26"/>
      <c r="Q11" s="26"/>
      <c r="R11" s="26"/>
      <c r="S11" s="26"/>
      <c r="T11" s="26"/>
      <c r="U11" s="26"/>
      <c r="V11" s="26"/>
      <c r="W11" s="26"/>
    </row>
    <row r="12" spans="1:23" ht="18" x14ac:dyDescent="0.35">
      <c r="A12" s="90" t="s">
        <v>301</v>
      </c>
      <c r="B12" s="193" t="s">
        <v>14</v>
      </c>
      <c r="C12" s="26"/>
      <c r="D12" s="26"/>
      <c r="E12" s="26"/>
      <c r="F12" s="90" t="s">
        <v>74</v>
      </c>
      <c r="G12" s="91" t="s">
        <v>58</v>
      </c>
      <c r="H12" s="91" t="s">
        <v>59</v>
      </c>
      <c r="I12" s="91">
        <v>0</v>
      </c>
      <c r="J12" s="91">
        <v>3.2338618058593611</v>
      </c>
      <c r="K12" s="91">
        <f t="shared" ref="K12:K18" si="0">J12+I12</f>
        <v>3.2338618058593611</v>
      </c>
      <c r="L12" s="92" t="s">
        <v>390</v>
      </c>
      <c r="M12" s="181"/>
      <c r="N12" s="26"/>
      <c r="O12" s="26"/>
      <c r="P12" s="26"/>
      <c r="Q12" s="26"/>
      <c r="R12" s="26"/>
      <c r="S12" s="26"/>
      <c r="T12" s="26"/>
      <c r="U12" s="26"/>
      <c r="V12" s="26"/>
      <c r="W12" s="26"/>
    </row>
    <row r="13" spans="1:23" ht="18.75" thickBot="1" x14ac:dyDescent="0.4">
      <c r="A13" s="90" t="s">
        <v>302</v>
      </c>
      <c r="B13" s="92">
        <v>1.0023325200000001E-2</v>
      </c>
      <c r="C13" s="26"/>
      <c r="D13" s="26"/>
      <c r="E13" s="26"/>
      <c r="F13" s="90" t="s">
        <v>75</v>
      </c>
      <c r="G13" s="91" t="s">
        <v>58</v>
      </c>
      <c r="H13" s="91" t="s">
        <v>59</v>
      </c>
      <c r="I13" s="91">
        <v>0</v>
      </c>
      <c r="J13" s="91">
        <v>0.7462464857305936</v>
      </c>
      <c r="K13" s="91">
        <f t="shared" si="0"/>
        <v>0.7462464857305936</v>
      </c>
      <c r="L13" s="92" t="s">
        <v>390</v>
      </c>
      <c r="M13" s="181"/>
      <c r="N13" s="26"/>
      <c r="O13" s="26"/>
      <c r="P13" s="26"/>
      <c r="Q13" s="26"/>
      <c r="R13" s="26"/>
      <c r="S13" s="26"/>
      <c r="T13" s="26"/>
      <c r="U13" s="26"/>
      <c r="V13" s="26"/>
      <c r="W13" s="26"/>
    </row>
    <row r="14" spans="1:23" ht="15.75" thickBot="1" x14ac:dyDescent="0.3">
      <c r="A14" s="239" t="s">
        <v>297</v>
      </c>
      <c r="B14" s="240"/>
      <c r="C14" s="26"/>
      <c r="D14" s="26"/>
      <c r="E14" s="26"/>
      <c r="F14" s="90" t="s">
        <v>76</v>
      </c>
      <c r="G14" s="91" t="s">
        <v>58</v>
      </c>
      <c r="H14" s="91" t="s">
        <v>59</v>
      </c>
      <c r="I14" s="91">
        <v>153.82068699999999</v>
      </c>
      <c r="J14" s="91">
        <v>0.74067965622831067</v>
      </c>
      <c r="K14" s="91">
        <f t="shared" si="0"/>
        <v>154.5613666562283</v>
      </c>
      <c r="L14" s="92" t="s">
        <v>390</v>
      </c>
      <c r="M14" s="181"/>
      <c r="N14" s="26"/>
      <c r="O14" s="26"/>
      <c r="P14" s="26"/>
      <c r="Q14" s="26"/>
      <c r="R14" s="26"/>
      <c r="S14" s="26"/>
      <c r="T14" s="26"/>
      <c r="U14" s="26"/>
      <c r="V14" s="26"/>
      <c r="W14" s="26"/>
    </row>
    <row r="15" spans="1:23" x14ac:dyDescent="0.25">
      <c r="A15" s="90" t="s">
        <v>161</v>
      </c>
      <c r="B15" s="193" t="s">
        <v>14</v>
      </c>
      <c r="C15" s="26"/>
      <c r="D15" s="26"/>
      <c r="E15" s="26"/>
      <c r="F15" s="90" t="s">
        <v>79</v>
      </c>
      <c r="G15" s="91" t="s">
        <v>58</v>
      </c>
      <c r="H15" s="91" t="s">
        <v>59</v>
      </c>
      <c r="I15" s="91">
        <v>0</v>
      </c>
      <c r="J15" s="91">
        <v>9.9885844748858449E-2</v>
      </c>
      <c r="K15" s="91">
        <f t="shared" si="0"/>
        <v>9.9885844748858449E-2</v>
      </c>
      <c r="L15" s="92" t="s">
        <v>390</v>
      </c>
      <c r="M15" s="181"/>
      <c r="N15" s="26"/>
      <c r="O15" s="26"/>
      <c r="P15" s="26"/>
      <c r="Q15" s="26"/>
      <c r="R15" s="26"/>
      <c r="S15" s="26"/>
      <c r="T15" s="26"/>
      <c r="U15" s="26"/>
      <c r="V15" s="26"/>
      <c r="W15" s="26"/>
    </row>
    <row r="16" spans="1:23" x14ac:dyDescent="0.25">
      <c r="A16" s="90" t="s">
        <v>162</v>
      </c>
      <c r="B16" s="193" t="s">
        <v>14</v>
      </c>
      <c r="C16" s="26"/>
      <c r="D16" s="26"/>
      <c r="E16" s="26"/>
      <c r="F16" s="90" t="s">
        <v>73</v>
      </c>
      <c r="G16" s="91" t="s">
        <v>58</v>
      </c>
      <c r="H16" s="91" t="s">
        <v>59</v>
      </c>
      <c r="I16" s="91">
        <v>0</v>
      </c>
      <c r="J16" s="91">
        <v>4.9116748902283111E-2</v>
      </c>
      <c r="K16" s="91">
        <f t="shared" si="0"/>
        <v>4.9116748902283111E-2</v>
      </c>
      <c r="L16" s="92" t="s">
        <v>390</v>
      </c>
      <c r="M16" s="181"/>
      <c r="N16" s="26"/>
      <c r="O16" s="26"/>
      <c r="P16" s="26"/>
      <c r="Q16" s="26"/>
      <c r="R16" s="26"/>
      <c r="S16" s="26"/>
      <c r="T16" s="26"/>
      <c r="U16" s="26"/>
      <c r="V16" s="26"/>
      <c r="W16" s="26"/>
    </row>
    <row r="17" spans="1:23" ht="18" x14ac:dyDescent="0.35">
      <c r="A17" s="90" t="s">
        <v>303</v>
      </c>
      <c r="B17" s="193" t="s">
        <v>14</v>
      </c>
      <c r="C17" s="26"/>
      <c r="D17" s="26"/>
      <c r="E17" s="26"/>
      <c r="F17" s="90" t="s">
        <v>52</v>
      </c>
      <c r="G17" s="91" t="s">
        <v>58</v>
      </c>
      <c r="H17" s="91" t="s">
        <v>59</v>
      </c>
      <c r="I17" s="91">
        <v>0</v>
      </c>
      <c r="J17" s="91">
        <v>1.2415081811872148E-5</v>
      </c>
      <c r="K17" s="91">
        <f t="shared" si="0"/>
        <v>1.2415081811872148E-5</v>
      </c>
      <c r="L17" s="92" t="s">
        <v>390</v>
      </c>
      <c r="M17" s="181"/>
      <c r="N17" s="26"/>
      <c r="O17" s="26"/>
      <c r="P17" s="26"/>
      <c r="Q17" s="26"/>
      <c r="R17" s="26"/>
      <c r="S17" s="26"/>
      <c r="T17" s="26"/>
      <c r="U17" s="26"/>
      <c r="V17" s="26"/>
      <c r="W17" s="26"/>
    </row>
    <row r="18" spans="1:23" ht="18" thickBot="1" x14ac:dyDescent="0.3">
      <c r="A18" s="90" t="s">
        <v>39</v>
      </c>
      <c r="B18" s="193">
        <v>6.8228496E-3</v>
      </c>
      <c r="C18" s="26"/>
      <c r="D18" s="26"/>
      <c r="E18" s="26"/>
      <c r="F18" s="98" t="s">
        <v>307</v>
      </c>
      <c r="G18" s="99" t="s">
        <v>308</v>
      </c>
      <c r="H18" s="99" t="s">
        <v>97</v>
      </c>
      <c r="I18" s="99">
        <v>89.955003300000001</v>
      </c>
      <c r="J18" s="99">
        <v>0</v>
      </c>
      <c r="K18" s="99">
        <f t="shared" si="0"/>
        <v>89.955003300000001</v>
      </c>
      <c r="L18" s="100" t="s">
        <v>390</v>
      </c>
      <c r="M18" s="181"/>
      <c r="N18" s="26"/>
      <c r="O18" s="26"/>
      <c r="P18" s="26"/>
      <c r="Q18" s="26"/>
      <c r="R18" s="26"/>
      <c r="S18" s="26"/>
      <c r="T18" s="26"/>
      <c r="U18" s="26"/>
      <c r="V18" s="26"/>
      <c r="W18" s="26"/>
    </row>
    <row r="19" spans="1:23" ht="18" x14ac:dyDescent="0.35">
      <c r="A19" s="90" t="s">
        <v>304</v>
      </c>
      <c r="B19" s="193" t="s">
        <v>14</v>
      </c>
      <c r="C19" s="26"/>
      <c r="D19" s="26"/>
      <c r="E19" s="26"/>
      <c r="F19" s="91"/>
      <c r="G19" s="91"/>
      <c r="H19" s="91"/>
      <c r="I19" s="91"/>
      <c r="J19" s="91"/>
      <c r="K19" s="26"/>
      <c r="L19" s="26"/>
      <c r="M19" s="181"/>
      <c r="N19" s="26"/>
      <c r="O19" s="26"/>
      <c r="P19" s="26"/>
      <c r="Q19" s="26"/>
      <c r="R19" s="26"/>
      <c r="S19" s="26"/>
      <c r="T19" s="26"/>
      <c r="U19" s="26"/>
      <c r="V19" s="26"/>
      <c r="W19" s="26"/>
    </row>
    <row r="20" spans="1:23" ht="18" x14ac:dyDescent="0.35">
      <c r="A20" s="90" t="s">
        <v>305</v>
      </c>
      <c r="B20" s="193" t="s">
        <v>14</v>
      </c>
      <c r="C20" s="26"/>
      <c r="D20" s="26"/>
      <c r="E20" s="26"/>
      <c r="F20" s="91"/>
      <c r="G20" s="91"/>
      <c r="H20" s="91"/>
      <c r="I20" s="91"/>
      <c r="J20" s="91"/>
      <c r="K20" s="181"/>
      <c r="L20" s="181"/>
      <c r="M20" s="181"/>
      <c r="N20" s="26"/>
      <c r="O20" s="26"/>
      <c r="P20" s="26"/>
      <c r="Q20" s="26"/>
      <c r="R20" s="26"/>
      <c r="S20" s="26"/>
      <c r="T20" s="26"/>
      <c r="U20" s="26"/>
      <c r="V20" s="26"/>
      <c r="W20" s="26"/>
    </row>
    <row r="21" spans="1:23" ht="15.75" thickBot="1" x14ac:dyDescent="0.3">
      <c r="A21" s="90" t="s">
        <v>163</v>
      </c>
      <c r="B21" s="92">
        <v>1.9779120000000001E-3</v>
      </c>
      <c r="C21" s="26"/>
      <c r="D21" s="26"/>
      <c r="E21" s="26"/>
      <c r="F21" s="241" t="s">
        <v>61</v>
      </c>
      <c r="G21" s="242"/>
      <c r="H21" s="242"/>
      <c r="I21" s="242"/>
      <c r="J21" s="242"/>
      <c r="K21" s="242"/>
      <c r="L21" s="242"/>
      <c r="M21" s="181"/>
      <c r="N21" s="26"/>
      <c r="O21" s="26"/>
      <c r="P21" s="26"/>
      <c r="Q21" s="26"/>
      <c r="R21" s="26"/>
      <c r="S21" s="26"/>
      <c r="T21" s="26"/>
      <c r="U21" s="26"/>
      <c r="V21" s="26"/>
      <c r="W21" s="26"/>
    </row>
    <row r="22" spans="1:23" ht="15.75" thickBot="1" x14ac:dyDescent="0.3">
      <c r="A22" s="90" t="s">
        <v>164</v>
      </c>
      <c r="B22" s="193" t="s">
        <v>14</v>
      </c>
      <c r="C22" s="26"/>
      <c r="D22" s="26"/>
      <c r="E22" s="26"/>
      <c r="F22" s="159" t="s">
        <v>54</v>
      </c>
      <c r="G22" s="167" t="s">
        <v>55</v>
      </c>
      <c r="H22" s="167" t="s">
        <v>3</v>
      </c>
      <c r="I22" s="167" t="s">
        <v>332</v>
      </c>
      <c r="J22" s="167" t="s">
        <v>333</v>
      </c>
      <c r="K22" s="167" t="s">
        <v>28</v>
      </c>
      <c r="L22" s="168" t="s">
        <v>57</v>
      </c>
      <c r="M22" s="181"/>
      <c r="N22" s="26"/>
      <c r="O22" s="26"/>
      <c r="P22" s="26"/>
      <c r="Q22" s="26"/>
      <c r="R22" s="26"/>
      <c r="S22" s="26"/>
      <c r="T22" s="26"/>
      <c r="U22" s="26"/>
      <c r="V22" s="26"/>
      <c r="W22" s="26"/>
    </row>
    <row r="23" spans="1:23" ht="18.75" thickBot="1" x14ac:dyDescent="0.4">
      <c r="A23" s="90" t="s">
        <v>330</v>
      </c>
      <c r="B23" s="163">
        <v>3.17044332E-2</v>
      </c>
      <c r="C23" s="26"/>
      <c r="D23" s="26"/>
      <c r="E23" s="26"/>
      <c r="F23" s="182" t="s">
        <v>309</v>
      </c>
      <c r="G23" s="181" t="s">
        <v>58</v>
      </c>
      <c r="H23" s="181" t="s">
        <v>59</v>
      </c>
      <c r="I23" s="181">
        <v>1.5123199999999999E-3</v>
      </c>
      <c r="J23" s="181">
        <v>0</v>
      </c>
      <c r="K23" s="181">
        <f>SUM(I23:J23)</f>
        <v>1.5123199999999999E-3</v>
      </c>
      <c r="L23" s="92" t="s">
        <v>391</v>
      </c>
      <c r="M23" s="181"/>
      <c r="N23" s="26"/>
      <c r="O23" s="26"/>
      <c r="P23" s="26"/>
      <c r="Q23" s="26"/>
      <c r="R23" s="26"/>
      <c r="S23" s="26"/>
      <c r="T23" s="26"/>
      <c r="U23" s="26"/>
      <c r="V23" s="26"/>
      <c r="W23" s="26"/>
    </row>
    <row r="24" spans="1:23" ht="18.75" thickBot="1" x14ac:dyDescent="0.4">
      <c r="A24" s="185" t="s">
        <v>328</v>
      </c>
      <c r="B24" s="186">
        <v>9.6474743891999992</v>
      </c>
      <c r="C24" s="26"/>
      <c r="D24" s="26"/>
      <c r="E24" s="26"/>
      <c r="F24" s="90" t="s">
        <v>66</v>
      </c>
      <c r="G24" s="91" t="s">
        <v>58</v>
      </c>
      <c r="H24" s="91" t="s">
        <v>59</v>
      </c>
      <c r="I24" s="91">
        <v>318.03515599999997</v>
      </c>
      <c r="J24" s="91">
        <v>10.778444154109589</v>
      </c>
      <c r="K24" s="181">
        <f t="shared" ref="K24:K35" si="1">SUM(I24:J24)</f>
        <v>328.81360015410957</v>
      </c>
      <c r="L24" s="92" t="s">
        <v>391</v>
      </c>
      <c r="M24" s="181"/>
      <c r="N24" s="26"/>
      <c r="O24" s="26"/>
      <c r="P24" s="26"/>
      <c r="Q24" s="26"/>
      <c r="R24" s="26"/>
      <c r="S24" s="26"/>
      <c r="T24" s="26"/>
      <c r="U24" s="26"/>
      <c r="V24" s="26"/>
      <c r="W24" s="26"/>
    </row>
    <row r="25" spans="1:23" x14ac:dyDescent="0.25">
      <c r="A25" s="26"/>
      <c r="B25" s="26"/>
      <c r="C25" s="26"/>
      <c r="D25" s="26"/>
      <c r="E25" s="26"/>
      <c r="F25" s="90" t="s">
        <v>67</v>
      </c>
      <c r="G25" s="91" t="s">
        <v>58</v>
      </c>
      <c r="H25" s="91" t="s">
        <v>59</v>
      </c>
      <c r="I25" s="91">
        <v>7.9578250000000003E-2</v>
      </c>
      <c r="J25" s="91">
        <v>3.2792525E-3</v>
      </c>
      <c r="K25" s="181">
        <f t="shared" si="1"/>
        <v>8.2857502499999999E-2</v>
      </c>
      <c r="L25" s="92" t="s">
        <v>391</v>
      </c>
      <c r="M25" s="181"/>
      <c r="N25" s="26"/>
      <c r="O25" s="26"/>
      <c r="P25" s="26"/>
      <c r="Q25" s="26"/>
      <c r="R25" s="26"/>
      <c r="S25" s="26"/>
      <c r="T25" s="26"/>
      <c r="U25" s="26"/>
      <c r="V25" s="26"/>
      <c r="W25" s="26"/>
    </row>
    <row r="26" spans="1:23" ht="18.75" thickBot="1" x14ac:dyDescent="0.4">
      <c r="A26" s="26"/>
      <c r="B26" s="26"/>
      <c r="C26" s="26"/>
      <c r="D26" s="26"/>
      <c r="E26" s="26"/>
      <c r="F26" s="90" t="s">
        <v>68</v>
      </c>
      <c r="G26" s="91" t="s">
        <v>58</v>
      </c>
      <c r="H26" s="91" t="s">
        <v>59</v>
      </c>
      <c r="I26" s="91">
        <v>5.1088000000000001E-4</v>
      </c>
      <c r="J26" s="91">
        <v>1.6022605022831052E-4</v>
      </c>
      <c r="K26" s="181">
        <f t="shared" si="1"/>
        <v>6.7110605022831053E-4</v>
      </c>
      <c r="L26" s="92" t="s">
        <v>391</v>
      </c>
      <c r="M26" s="181"/>
      <c r="N26" s="26"/>
      <c r="O26" s="26"/>
      <c r="P26" s="26"/>
      <c r="Q26" s="26"/>
      <c r="R26" s="26"/>
      <c r="S26" s="26"/>
      <c r="T26" s="26"/>
      <c r="U26" s="26"/>
      <c r="V26" s="26"/>
      <c r="W26" s="26"/>
    </row>
    <row r="27" spans="1:23" ht="18.75" thickBot="1" x14ac:dyDescent="0.4">
      <c r="A27" s="198" t="s">
        <v>295</v>
      </c>
      <c r="B27" s="200"/>
      <c r="C27" s="26"/>
      <c r="D27" s="26"/>
      <c r="E27" s="26"/>
      <c r="F27" s="183" t="s">
        <v>331</v>
      </c>
      <c r="G27" s="184" t="s">
        <v>58</v>
      </c>
      <c r="H27" s="184" t="s">
        <v>59</v>
      </c>
      <c r="I27" s="91">
        <v>3.1699999999999999E-2</v>
      </c>
      <c r="J27" s="181">
        <v>0</v>
      </c>
      <c r="K27" s="181">
        <f t="shared" si="1"/>
        <v>3.1699999999999999E-2</v>
      </c>
      <c r="L27" s="92" t="s">
        <v>391</v>
      </c>
      <c r="M27" s="181"/>
      <c r="N27" s="26"/>
      <c r="O27" s="26"/>
      <c r="P27" s="26"/>
      <c r="Q27" s="26"/>
      <c r="R27" s="26"/>
      <c r="S27" s="26"/>
      <c r="T27" s="26"/>
      <c r="U27" s="26"/>
      <c r="V27" s="26"/>
      <c r="W27" s="26"/>
    </row>
    <row r="28" spans="1:23" ht="15.75" thickBot="1" x14ac:dyDescent="0.3">
      <c r="A28" s="239" t="s">
        <v>298</v>
      </c>
      <c r="B28" s="240"/>
      <c r="C28" s="26"/>
      <c r="D28" s="26"/>
      <c r="E28" s="26"/>
      <c r="F28" s="183" t="s">
        <v>310</v>
      </c>
      <c r="G28" s="184" t="s">
        <v>58</v>
      </c>
      <c r="H28" s="91" t="s">
        <v>59</v>
      </c>
      <c r="I28" s="181">
        <v>1.0100000000000001E-6</v>
      </c>
      <c r="J28" s="181">
        <v>0</v>
      </c>
      <c r="K28" s="181">
        <f t="shared" si="1"/>
        <v>1.0100000000000001E-6</v>
      </c>
      <c r="L28" s="92" t="s">
        <v>391</v>
      </c>
      <c r="M28" s="181"/>
      <c r="N28" s="26"/>
      <c r="O28" s="26"/>
      <c r="P28" s="26"/>
      <c r="Q28" s="26"/>
      <c r="R28" s="26"/>
      <c r="S28" s="26"/>
      <c r="T28" s="26"/>
      <c r="U28" s="26"/>
      <c r="V28" s="26"/>
      <c r="W28" s="26"/>
    </row>
    <row r="29" spans="1:23" ht="18" x14ac:dyDescent="0.35">
      <c r="A29" s="90" t="s">
        <v>300</v>
      </c>
      <c r="B29" s="92">
        <v>83.142058410000004</v>
      </c>
      <c r="C29" s="26"/>
      <c r="D29" s="26"/>
      <c r="E29" s="26"/>
      <c r="F29" s="183" t="s">
        <v>311</v>
      </c>
      <c r="G29" s="184" t="s">
        <v>58</v>
      </c>
      <c r="H29" s="91" t="s">
        <v>59</v>
      </c>
      <c r="I29" s="181">
        <v>4.8603000000000002E-8</v>
      </c>
      <c r="J29" s="181">
        <v>0</v>
      </c>
      <c r="K29" s="181">
        <f t="shared" si="1"/>
        <v>4.8603000000000002E-8</v>
      </c>
      <c r="L29" s="92" t="s">
        <v>391</v>
      </c>
      <c r="M29" s="26"/>
      <c r="N29" s="26"/>
      <c r="O29" s="26"/>
      <c r="P29" s="26"/>
      <c r="Q29" s="26"/>
      <c r="R29" s="26"/>
      <c r="S29" s="26"/>
      <c r="T29" s="26"/>
      <c r="U29" s="26"/>
      <c r="V29" s="26"/>
      <c r="W29" s="26"/>
    </row>
    <row r="30" spans="1:23" ht="18" x14ac:dyDescent="0.35">
      <c r="A30" s="90" t="s">
        <v>301</v>
      </c>
      <c r="B30" s="193" t="s">
        <v>14</v>
      </c>
      <c r="C30" s="26"/>
      <c r="D30" s="26"/>
      <c r="E30" s="26"/>
      <c r="F30" s="90" t="s">
        <v>69</v>
      </c>
      <c r="G30" s="91" t="s">
        <v>58</v>
      </c>
      <c r="H30" s="91" t="s">
        <v>59</v>
      </c>
      <c r="I30" s="91">
        <v>2.1850033899999999</v>
      </c>
      <c r="J30" s="181">
        <v>2.1300786529680369E-4</v>
      </c>
      <c r="K30" s="181">
        <f t="shared" si="1"/>
        <v>2.1852163978652968</v>
      </c>
      <c r="L30" s="92" t="s">
        <v>391</v>
      </c>
      <c r="M30" s="26"/>
      <c r="N30" s="26"/>
      <c r="O30" s="26"/>
      <c r="P30" s="26"/>
      <c r="Q30" s="26"/>
      <c r="R30" s="26"/>
      <c r="S30" s="26"/>
      <c r="T30" s="26"/>
      <c r="U30" s="26"/>
      <c r="V30" s="26"/>
      <c r="W30" s="26"/>
    </row>
    <row r="31" spans="1:23" ht="18.75" thickBot="1" x14ac:dyDescent="0.4">
      <c r="A31" s="90" t="s">
        <v>302</v>
      </c>
      <c r="B31" s="92">
        <v>2.7842570000000001E-3</v>
      </c>
      <c r="C31" s="26"/>
      <c r="D31" s="26"/>
      <c r="E31" s="26"/>
      <c r="F31" s="90" t="s">
        <v>70</v>
      </c>
      <c r="G31" s="91" t="s">
        <v>58</v>
      </c>
      <c r="H31" s="91" t="s">
        <v>59</v>
      </c>
      <c r="I31" s="91">
        <v>0.28150317000000002</v>
      </c>
      <c r="J31" s="181">
        <v>9.9402381849315082E-3</v>
      </c>
      <c r="K31" s="181">
        <f t="shared" si="1"/>
        <v>0.29144340818493153</v>
      </c>
      <c r="L31" s="92" t="s">
        <v>391</v>
      </c>
      <c r="M31" s="26"/>
      <c r="N31" s="26"/>
      <c r="O31" s="26"/>
      <c r="P31" s="26"/>
      <c r="Q31" s="26"/>
      <c r="R31" s="26"/>
      <c r="S31" s="26"/>
      <c r="T31" s="26"/>
      <c r="U31" s="26"/>
      <c r="V31" s="26"/>
      <c r="W31" s="26"/>
    </row>
    <row r="32" spans="1:23" ht="15.75" thickBot="1" x14ac:dyDescent="0.3">
      <c r="A32" s="239" t="s">
        <v>316</v>
      </c>
      <c r="B32" s="240"/>
      <c r="C32" s="26"/>
      <c r="D32" s="26"/>
      <c r="E32" s="26"/>
      <c r="F32" s="183" t="s">
        <v>315</v>
      </c>
      <c r="G32" s="184" t="s">
        <v>58</v>
      </c>
      <c r="H32" s="184" t="s">
        <v>59</v>
      </c>
      <c r="I32" s="181">
        <v>1.852463E-2</v>
      </c>
      <c r="J32" s="181">
        <v>0</v>
      </c>
      <c r="K32" s="181">
        <f t="shared" si="1"/>
        <v>1.852463E-2</v>
      </c>
      <c r="L32" s="92" t="s">
        <v>391</v>
      </c>
      <c r="M32" s="26"/>
      <c r="N32" s="26"/>
      <c r="O32" s="26"/>
      <c r="P32" s="26"/>
      <c r="Q32" s="26"/>
      <c r="R32" s="26"/>
      <c r="S32" s="26"/>
      <c r="T32" s="26"/>
      <c r="U32" s="26"/>
      <c r="V32" s="26"/>
      <c r="W32" s="26"/>
    </row>
    <row r="33" spans="1:23" x14ac:dyDescent="0.25">
      <c r="A33" s="90" t="s">
        <v>161</v>
      </c>
      <c r="B33" s="193" t="s">
        <v>14</v>
      </c>
      <c r="C33" s="26"/>
      <c r="D33" s="26"/>
      <c r="E33" s="26"/>
      <c r="F33" s="90" t="s">
        <v>71</v>
      </c>
      <c r="G33" s="91" t="s">
        <v>58</v>
      </c>
      <c r="H33" s="91" t="s">
        <v>59</v>
      </c>
      <c r="I33" s="91">
        <v>3.5456300000000001E-3</v>
      </c>
      <c r="J33" s="181">
        <v>2.110164383561644E-2</v>
      </c>
      <c r="K33" s="181">
        <f t="shared" si="1"/>
        <v>2.4647273835616441E-2</v>
      </c>
      <c r="L33" s="92" t="s">
        <v>391</v>
      </c>
      <c r="M33" s="26"/>
      <c r="N33" s="26"/>
      <c r="O33" s="26"/>
      <c r="P33" s="26"/>
      <c r="Q33" s="26"/>
      <c r="R33" s="26"/>
      <c r="S33" s="26"/>
      <c r="T33" s="26"/>
      <c r="U33" s="26"/>
      <c r="V33" s="26"/>
      <c r="W33" s="26"/>
    </row>
    <row r="34" spans="1:23" x14ac:dyDescent="0.25">
      <c r="A34" s="90" t="s">
        <v>162</v>
      </c>
      <c r="B34" s="193" t="s">
        <v>14</v>
      </c>
      <c r="C34" s="26"/>
      <c r="D34" s="26"/>
      <c r="E34" s="26"/>
      <c r="F34" s="187" t="s">
        <v>329</v>
      </c>
      <c r="G34" s="188" t="s">
        <v>313</v>
      </c>
      <c r="H34" s="188" t="s">
        <v>314</v>
      </c>
      <c r="I34" s="188">
        <v>3600</v>
      </c>
      <c r="J34" s="188">
        <v>0</v>
      </c>
      <c r="K34" s="181">
        <f t="shared" si="1"/>
        <v>3600</v>
      </c>
      <c r="L34" s="189" t="s">
        <v>65</v>
      </c>
      <c r="M34" s="26"/>
      <c r="N34" s="26"/>
      <c r="O34" s="26"/>
      <c r="P34" s="26"/>
      <c r="Q34" s="26"/>
      <c r="R34" s="26"/>
      <c r="S34" s="26"/>
      <c r="T34" s="26"/>
      <c r="U34" s="26"/>
      <c r="V34" s="26"/>
      <c r="W34" s="26"/>
    </row>
    <row r="35" spans="1:23" ht="18.75" thickBot="1" x14ac:dyDescent="0.4">
      <c r="A35" s="90" t="s">
        <v>303</v>
      </c>
      <c r="B35" s="193" t="s">
        <v>14</v>
      </c>
      <c r="C35" s="26"/>
      <c r="D35" s="26"/>
      <c r="E35" s="26"/>
      <c r="F35" s="98" t="s">
        <v>72</v>
      </c>
      <c r="G35" s="99" t="s">
        <v>58</v>
      </c>
      <c r="H35" s="99" t="s">
        <v>59</v>
      </c>
      <c r="I35" s="99">
        <v>1.449802E-2</v>
      </c>
      <c r="J35" s="99">
        <v>2.7306408538812787E-2</v>
      </c>
      <c r="K35" s="105">
        <f t="shared" si="1"/>
        <v>4.1804428538812791E-2</v>
      </c>
      <c r="L35" s="100" t="s">
        <v>391</v>
      </c>
      <c r="M35" s="26"/>
      <c r="N35" s="26"/>
      <c r="O35" s="26"/>
      <c r="P35" s="26"/>
      <c r="Q35" s="26"/>
      <c r="R35" s="26"/>
      <c r="S35" s="26"/>
      <c r="T35" s="26"/>
      <c r="U35" s="26"/>
      <c r="V35" s="26"/>
      <c r="W35" s="26"/>
    </row>
    <row r="36" spans="1:23" x14ac:dyDescent="0.25">
      <c r="A36" s="90" t="s">
        <v>39</v>
      </c>
      <c r="B36" s="92">
        <v>1.895236E-3</v>
      </c>
      <c r="C36" s="26"/>
      <c r="D36" s="26"/>
      <c r="E36" s="26"/>
      <c r="F36" s="91"/>
      <c r="G36" s="91"/>
      <c r="H36" s="91"/>
      <c r="I36" s="91"/>
      <c r="J36" s="91"/>
      <c r="K36" s="26"/>
      <c r="L36" s="26"/>
      <c r="M36" s="26"/>
      <c r="N36" s="26"/>
      <c r="O36" s="26"/>
      <c r="P36" s="26"/>
      <c r="Q36" s="26"/>
      <c r="R36" s="26"/>
      <c r="S36" s="26"/>
      <c r="T36" s="26"/>
      <c r="U36" s="26"/>
      <c r="V36" s="26"/>
      <c r="W36" s="26"/>
    </row>
    <row r="37" spans="1:23" ht="18.75" thickBot="1" x14ac:dyDescent="0.4">
      <c r="A37" s="90" t="s">
        <v>304</v>
      </c>
      <c r="B37" s="193" t="s">
        <v>14</v>
      </c>
      <c r="C37" s="26"/>
      <c r="D37" s="26"/>
      <c r="E37" s="26"/>
      <c r="F37" s="26"/>
      <c r="G37" s="26"/>
      <c r="H37" s="26"/>
      <c r="I37" s="26"/>
      <c r="J37" s="26"/>
      <c r="K37" s="26"/>
      <c r="L37" s="26"/>
      <c r="M37" s="26"/>
      <c r="N37" s="26"/>
      <c r="O37" s="26"/>
      <c r="P37" s="26"/>
      <c r="Q37" s="26"/>
      <c r="R37" s="26"/>
      <c r="S37" s="26"/>
      <c r="T37" s="26"/>
      <c r="U37" s="26"/>
      <c r="V37" s="26"/>
      <c r="W37" s="26"/>
    </row>
    <row r="38" spans="1:23" ht="20.25" thickBot="1" x14ac:dyDescent="0.4">
      <c r="A38" s="90" t="s">
        <v>305</v>
      </c>
      <c r="B38" s="193" t="s">
        <v>14</v>
      </c>
      <c r="C38" s="26"/>
      <c r="D38" s="26"/>
      <c r="E38" s="26"/>
      <c r="F38" s="156" t="s">
        <v>80</v>
      </c>
      <c r="G38" s="236" t="s">
        <v>81</v>
      </c>
      <c r="H38" s="238"/>
      <c r="I38" s="238"/>
      <c r="J38" s="236" t="s">
        <v>82</v>
      </c>
      <c r="K38" s="238"/>
      <c r="L38" s="238"/>
      <c r="M38" s="236" t="s">
        <v>83</v>
      </c>
      <c r="N38" s="238"/>
      <c r="O38" s="238"/>
      <c r="P38" s="26"/>
      <c r="Q38" s="26"/>
      <c r="R38" s="26"/>
      <c r="S38" s="26"/>
      <c r="T38" s="26"/>
      <c r="U38" s="26"/>
      <c r="V38" s="26"/>
      <c r="W38" s="26"/>
    </row>
    <row r="39" spans="1:23" ht="15.75" thickBot="1" x14ac:dyDescent="0.3">
      <c r="A39" s="90" t="s">
        <v>163</v>
      </c>
      <c r="B39" s="163">
        <v>5.4942000000000001E-4</v>
      </c>
      <c r="C39" s="26"/>
      <c r="D39" s="26"/>
      <c r="E39" s="26"/>
      <c r="F39" s="174" t="s">
        <v>116</v>
      </c>
      <c r="G39" s="159" t="s">
        <v>332</v>
      </c>
      <c r="H39" s="167" t="s">
        <v>333</v>
      </c>
      <c r="I39" s="168" t="s">
        <v>28</v>
      </c>
      <c r="J39" s="159" t="s">
        <v>332</v>
      </c>
      <c r="K39" s="167" t="s">
        <v>333</v>
      </c>
      <c r="L39" s="168" t="s">
        <v>28</v>
      </c>
      <c r="M39" s="159" t="s">
        <v>332</v>
      </c>
      <c r="N39" s="167" t="s">
        <v>333</v>
      </c>
      <c r="O39" s="168" t="s">
        <v>28</v>
      </c>
      <c r="P39" s="168" t="s">
        <v>84</v>
      </c>
      <c r="Q39" s="26"/>
      <c r="R39" s="26"/>
      <c r="S39" s="26"/>
      <c r="T39" s="26"/>
      <c r="U39" s="26"/>
      <c r="V39" s="26"/>
      <c r="W39" s="26"/>
    </row>
    <row r="40" spans="1:23" ht="17.25" x14ac:dyDescent="0.25">
      <c r="A40" s="90" t="s">
        <v>164</v>
      </c>
      <c r="B40" s="193" t="s">
        <v>14</v>
      </c>
      <c r="C40" s="26"/>
      <c r="D40" s="26"/>
      <c r="E40" s="26"/>
      <c r="F40" s="97" t="s">
        <v>98</v>
      </c>
      <c r="G40" s="90">
        <v>0</v>
      </c>
      <c r="H40" s="91">
        <v>0</v>
      </c>
      <c r="I40" s="181">
        <f t="shared" ref="I40:I57" si="2">SUM(G40:H40)</f>
        <v>0</v>
      </c>
      <c r="J40" s="90">
        <v>0</v>
      </c>
      <c r="K40" s="91">
        <v>0</v>
      </c>
      <c r="L40" s="181">
        <f t="shared" ref="L40:L57" si="3">SUM(J40:K40)</f>
        <v>0</v>
      </c>
      <c r="M40" s="90">
        <v>0</v>
      </c>
      <c r="N40" s="91">
        <v>0</v>
      </c>
      <c r="O40" s="163">
        <f t="shared" ref="O40:O57" si="4">SUM(M40:N40)</f>
        <v>0</v>
      </c>
      <c r="P40" s="92" t="s">
        <v>92</v>
      </c>
      <c r="Q40" s="26"/>
      <c r="R40" s="26"/>
      <c r="S40" s="26"/>
      <c r="T40" s="26"/>
      <c r="U40" s="26"/>
      <c r="V40" s="26"/>
      <c r="W40" s="26"/>
    </row>
    <row r="41" spans="1:23" ht="18.75" thickBot="1" x14ac:dyDescent="0.4">
      <c r="A41" s="90" t="s">
        <v>330</v>
      </c>
      <c r="B41" s="163">
        <v>8.8067869999999999E-3</v>
      </c>
      <c r="C41" s="26"/>
      <c r="D41" s="26"/>
      <c r="E41" s="26"/>
      <c r="F41" s="97" t="s">
        <v>99</v>
      </c>
      <c r="G41" s="90">
        <v>334.71934649999997</v>
      </c>
      <c r="H41" s="91">
        <v>9.8000000000000007</v>
      </c>
      <c r="I41" s="181">
        <f t="shared" si="2"/>
        <v>344.51934649999998</v>
      </c>
      <c r="J41" s="90">
        <v>372.81248340000002</v>
      </c>
      <c r="K41" s="91">
        <v>9.83</v>
      </c>
      <c r="L41" s="181">
        <f t="shared" si="3"/>
        <v>382.6424834</v>
      </c>
      <c r="M41" s="90">
        <v>475.50304490000002</v>
      </c>
      <c r="N41" s="91">
        <v>9.83</v>
      </c>
      <c r="O41" s="163">
        <f t="shared" si="4"/>
        <v>485.3330449</v>
      </c>
      <c r="P41" s="92" t="s">
        <v>93</v>
      </c>
      <c r="Q41" s="26"/>
      <c r="R41" s="26"/>
      <c r="S41" s="26"/>
      <c r="T41" s="26"/>
      <c r="U41" s="26"/>
      <c r="V41" s="26"/>
      <c r="W41" s="26"/>
    </row>
    <row r="42" spans="1:23" ht="15.75" thickBot="1" x14ac:dyDescent="0.3">
      <c r="A42" s="185" t="s">
        <v>328</v>
      </c>
      <c r="B42" s="186">
        <v>2.6798539969999999</v>
      </c>
      <c r="C42" s="26"/>
      <c r="D42" s="26"/>
      <c r="E42" s="26"/>
      <c r="F42" s="97" t="s">
        <v>100</v>
      </c>
      <c r="G42" s="90">
        <v>140.28446640000001</v>
      </c>
      <c r="H42" s="91">
        <v>2</v>
      </c>
      <c r="I42" s="181">
        <f t="shared" si="2"/>
        <v>142.28446640000001</v>
      </c>
      <c r="J42" s="90">
        <v>140.28446640000001</v>
      </c>
      <c r="K42" s="91">
        <v>2</v>
      </c>
      <c r="L42" s="181">
        <f t="shared" si="3"/>
        <v>142.28446640000001</v>
      </c>
      <c r="M42" s="90">
        <v>140.28446640000001</v>
      </c>
      <c r="N42" s="91">
        <v>2</v>
      </c>
      <c r="O42" s="163">
        <f t="shared" si="4"/>
        <v>142.28446640000001</v>
      </c>
      <c r="P42" s="92" t="s">
        <v>86</v>
      </c>
      <c r="Q42" s="26"/>
      <c r="R42" s="26"/>
      <c r="S42" s="26"/>
      <c r="T42" s="26"/>
      <c r="U42" s="26"/>
      <c r="V42" s="26"/>
      <c r="W42" s="26"/>
    </row>
    <row r="43" spans="1:23" x14ac:dyDescent="0.25">
      <c r="A43" s="26"/>
      <c r="B43" s="26"/>
      <c r="C43" s="26"/>
      <c r="D43" s="26"/>
      <c r="E43" s="26"/>
      <c r="F43" s="97" t="s">
        <v>101</v>
      </c>
      <c r="G43" s="90">
        <v>7.2799999999999995E-7</v>
      </c>
      <c r="H43" s="91">
        <v>0</v>
      </c>
      <c r="I43" s="181">
        <f t="shared" si="2"/>
        <v>7.2799999999999995E-7</v>
      </c>
      <c r="J43" s="90">
        <v>1.6500000000000001E-7</v>
      </c>
      <c r="K43" s="91">
        <v>0</v>
      </c>
      <c r="L43" s="181">
        <f t="shared" si="3"/>
        <v>1.6500000000000001E-7</v>
      </c>
      <c r="M43" s="90">
        <v>1.6500000000000001E-7</v>
      </c>
      <c r="N43" s="91">
        <v>0</v>
      </c>
      <c r="O43" s="163">
        <f t="shared" si="4"/>
        <v>1.6500000000000001E-7</v>
      </c>
      <c r="P43" s="92" t="s">
        <v>87</v>
      </c>
      <c r="Q43" s="26"/>
      <c r="R43" s="26"/>
      <c r="S43" s="26"/>
      <c r="T43" s="26"/>
      <c r="U43" s="26"/>
      <c r="V43" s="26"/>
      <c r="W43" s="26"/>
    </row>
    <row r="44" spans="1:23" x14ac:dyDescent="0.25">
      <c r="A44" s="26"/>
      <c r="B44" s="26"/>
      <c r="C44" s="26"/>
      <c r="D44" s="26"/>
      <c r="E44" s="26"/>
      <c r="F44" s="97" t="s">
        <v>102</v>
      </c>
      <c r="G44" s="90">
        <v>0</v>
      </c>
      <c r="H44" s="91">
        <v>0</v>
      </c>
      <c r="I44" s="181">
        <f t="shared" si="2"/>
        <v>0</v>
      </c>
      <c r="J44" s="90">
        <v>0</v>
      </c>
      <c r="K44" s="91">
        <v>0</v>
      </c>
      <c r="L44" s="181">
        <f t="shared" si="3"/>
        <v>0</v>
      </c>
      <c r="M44" s="90">
        <v>0</v>
      </c>
      <c r="N44" s="91">
        <v>0</v>
      </c>
      <c r="O44" s="163">
        <f t="shared" si="4"/>
        <v>0</v>
      </c>
      <c r="P44" s="92" t="s">
        <v>88</v>
      </c>
      <c r="Q44" s="26"/>
      <c r="R44" s="26"/>
      <c r="S44" s="26"/>
      <c r="T44" s="26"/>
      <c r="U44" s="26"/>
      <c r="V44" s="26"/>
      <c r="W44" s="26"/>
    </row>
    <row r="45" spans="1:23" x14ac:dyDescent="0.25">
      <c r="A45" s="26"/>
      <c r="B45" s="26"/>
      <c r="C45" s="26"/>
      <c r="D45" s="26"/>
      <c r="E45" s="26"/>
      <c r="F45" s="97" t="s">
        <v>103</v>
      </c>
      <c r="G45" s="90">
        <v>8.2905870000000007E-2</v>
      </c>
      <c r="H45" s="91">
        <v>0</v>
      </c>
      <c r="I45" s="181">
        <f t="shared" si="2"/>
        <v>8.2905870000000007E-2</v>
      </c>
      <c r="J45" s="90">
        <v>4.1156202000000003E-2</v>
      </c>
      <c r="K45" s="91">
        <v>0</v>
      </c>
      <c r="L45" s="181">
        <f t="shared" si="3"/>
        <v>4.1156202000000003E-2</v>
      </c>
      <c r="M45" s="90">
        <v>2.9155118000000001E-2</v>
      </c>
      <c r="N45" s="91">
        <v>0</v>
      </c>
      <c r="O45" s="163">
        <f t="shared" si="4"/>
        <v>2.9155118000000001E-2</v>
      </c>
      <c r="P45" s="92" t="s">
        <v>87</v>
      </c>
      <c r="Q45" s="26"/>
      <c r="R45" s="26"/>
      <c r="S45" s="26"/>
      <c r="T45" s="26"/>
      <c r="U45" s="26"/>
      <c r="V45" s="26"/>
      <c r="W45" s="26"/>
    </row>
    <row r="46" spans="1:23" ht="17.25" x14ac:dyDescent="0.25">
      <c r="A46" s="26"/>
      <c r="B46" s="26"/>
      <c r="C46" s="26"/>
      <c r="D46" s="26"/>
      <c r="E46" s="26"/>
      <c r="F46" s="97" t="s">
        <v>104</v>
      </c>
      <c r="G46" s="90">
        <v>0</v>
      </c>
      <c r="H46" s="91">
        <v>0</v>
      </c>
      <c r="I46" s="181">
        <f t="shared" si="2"/>
        <v>0</v>
      </c>
      <c r="J46" s="90">
        <v>0</v>
      </c>
      <c r="K46" s="91">
        <v>0</v>
      </c>
      <c r="L46" s="181">
        <f t="shared" si="3"/>
        <v>0</v>
      </c>
      <c r="M46" s="90">
        <v>0</v>
      </c>
      <c r="N46" s="91">
        <v>0</v>
      </c>
      <c r="O46" s="163">
        <f t="shared" si="4"/>
        <v>0</v>
      </c>
      <c r="P46" s="92" t="s">
        <v>94</v>
      </c>
      <c r="Q46" s="26"/>
      <c r="R46" s="26"/>
      <c r="S46" s="26"/>
      <c r="T46" s="26"/>
      <c r="U46" s="26"/>
      <c r="V46" s="26"/>
      <c r="W46" s="26"/>
    </row>
    <row r="47" spans="1:23" x14ac:dyDescent="0.25">
      <c r="A47" s="26"/>
      <c r="B47" s="26"/>
      <c r="C47" s="26"/>
      <c r="D47" s="26"/>
      <c r="E47" s="26"/>
      <c r="F47" s="97" t="s">
        <v>105</v>
      </c>
      <c r="G47" s="90">
        <v>3.7799999999999999E-3</v>
      </c>
      <c r="H47" s="91">
        <v>0</v>
      </c>
      <c r="I47" s="181">
        <f t="shared" si="2"/>
        <v>3.7799999999999999E-3</v>
      </c>
      <c r="J47" s="90">
        <v>3.04E-5</v>
      </c>
      <c r="K47" s="91">
        <v>0</v>
      </c>
      <c r="L47" s="181">
        <f t="shared" si="3"/>
        <v>3.04E-5</v>
      </c>
      <c r="M47" s="90">
        <v>3.04E-5</v>
      </c>
      <c r="N47" s="91">
        <v>0</v>
      </c>
      <c r="O47" s="163">
        <f t="shared" si="4"/>
        <v>3.04E-5</v>
      </c>
      <c r="P47" s="92" t="s">
        <v>87</v>
      </c>
      <c r="Q47" s="26"/>
      <c r="R47" s="26"/>
      <c r="S47" s="26"/>
      <c r="T47" s="26"/>
      <c r="U47" s="26"/>
      <c r="V47" s="26"/>
      <c r="W47" s="26"/>
    </row>
    <row r="48" spans="1:23" x14ac:dyDescent="0.25">
      <c r="A48" s="26"/>
      <c r="B48" s="26"/>
      <c r="C48" s="26"/>
      <c r="D48" s="26"/>
      <c r="E48" s="26"/>
      <c r="F48" s="97" t="s">
        <v>106</v>
      </c>
      <c r="G48" s="90">
        <v>1.1089607E-2</v>
      </c>
      <c r="H48" s="91">
        <v>0</v>
      </c>
      <c r="I48" s="181">
        <f t="shared" si="2"/>
        <v>1.1089607E-2</v>
      </c>
      <c r="J48" s="90">
        <v>1.1089607E-2</v>
      </c>
      <c r="K48" s="91">
        <v>0</v>
      </c>
      <c r="L48" s="181">
        <f t="shared" si="3"/>
        <v>1.1089607E-2</v>
      </c>
      <c r="M48" s="90">
        <v>1.1089607E-2</v>
      </c>
      <c r="N48" s="91">
        <v>0</v>
      </c>
      <c r="O48" s="163">
        <f t="shared" si="4"/>
        <v>1.1089607E-2</v>
      </c>
      <c r="P48" s="92" t="s">
        <v>89</v>
      </c>
      <c r="Q48" s="26"/>
      <c r="R48" s="26"/>
      <c r="S48" s="26"/>
      <c r="T48" s="26"/>
      <c r="U48" s="26"/>
      <c r="V48" s="26"/>
      <c r="W48" s="26"/>
    </row>
    <row r="49" spans="1:23" x14ac:dyDescent="0.25">
      <c r="A49" s="26"/>
      <c r="B49" s="26"/>
      <c r="C49" s="26"/>
      <c r="D49" s="26"/>
      <c r="E49" s="26"/>
      <c r="F49" s="97" t="s">
        <v>107</v>
      </c>
      <c r="G49" s="90">
        <v>0</v>
      </c>
      <c r="H49" s="91">
        <v>8.7200000000000006</v>
      </c>
      <c r="I49" s="181">
        <f t="shared" si="2"/>
        <v>8.7200000000000006</v>
      </c>
      <c r="J49" s="90">
        <v>0</v>
      </c>
      <c r="K49" s="91">
        <v>8.7200000000000006</v>
      </c>
      <c r="L49" s="181">
        <f t="shared" si="3"/>
        <v>8.7200000000000006</v>
      </c>
      <c r="M49" s="90">
        <v>0</v>
      </c>
      <c r="N49" s="91">
        <v>8.7200000000000006</v>
      </c>
      <c r="O49" s="163">
        <f t="shared" si="4"/>
        <v>8.7200000000000006</v>
      </c>
      <c r="P49" s="92" t="s">
        <v>90</v>
      </c>
      <c r="Q49" s="26"/>
      <c r="R49" s="26"/>
      <c r="S49" s="26"/>
      <c r="T49" s="26"/>
      <c r="U49" s="26"/>
      <c r="V49" s="26"/>
      <c r="W49" s="26"/>
    </row>
    <row r="50" spans="1:23" ht="17.25" x14ac:dyDescent="0.25">
      <c r="A50" s="26"/>
      <c r="B50" s="26"/>
      <c r="C50" s="26"/>
      <c r="D50" s="26"/>
      <c r="E50" s="26"/>
      <c r="F50" s="97" t="s">
        <v>108</v>
      </c>
      <c r="G50" s="90">
        <v>0</v>
      </c>
      <c r="H50" s="91">
        <v>0</v>
      </c>
      <c r="I50" s="181">
        <f t="shared" si="2"/>
        <v>0</v>
      </c>
      <c r="J50" s="90">
        <v>0</v>
      </c>
      <c r="K50" s="91">
        <v>0</v>
      </c>
      <c r="L50" s="181">
        <f t="shared" si="3"/>
        <v>0</v>
      </c>
      <c r="M50" s="90">
        <v>0</v>
      </c>
      <c r="N50" s="91">
        <v>0</v>
      </c>
      <c r="O50" s="163">
        <f t="shared" si="4"/>
        <v>0</v>
      </c>
      <c r="P50" s="92" t="s">
        <v>92</v>
      </c>
      <c r="Q50" s="26"/>
      <c r="R50" s="26"/>
      <c r="S50" s="26"/>
      <c r="T50" s="26"/>
      <c r="U50" s="26"/>
      <c r="V50" s="26"/>
      <c r="W50" s="26"/>
    </row>
    <row r="51" spans="1:23" x14ac:dyDescent="0.25">
      <c r="A51" s="26"/>
      <c r="B51" s="26"/>
      <c r="C51" s="26"/>
      <c r="D51" s="26"/>
      <c r="E51" s="26"/>
      <c r="F51" s="97" t="s">
        <v>109</v>
      </c>
      <c r="G51" s="90">
        <v>0</v>
      </c>
      <c r="H51" s="91">
        <v>0</v>
      </c>
      <c r="I51" s="181">
        <f t="shared" si="2"/>
        <v>0</v>
      </c>
      <c r="J51" s="90">
        <v>0</v>
      </c>
      <c r="K51" s="91">
        <v>0</v>
      </c>
      <c r="L51" s="181">
        <f t="shared" si="3"/>
        <v>0</v>
      </c>
      <c r="M51" s="90">
        <v>0</v>
      </c>
      <c r="N51" s="91">
        <v>0</v>
      </c>
      <c r="O51" s="163">
        <f t="shared" si="4"/>
        <v>0</v>
      </c>
      <c r="P51" s="92" t="s">
        <v>91</v>
      </c>
      <c r="Q51" s="26"/>
      <c r="R51" s="26"/>
      <c r="S51" s="26"/>
      <c r="T51" s="26"/>
      <c r="U51" s="26"/>
      <c r="V51" s="26"/>
      <c r="W51" s="26"/>
    </row>
    <row r="52" spans="1:23" ht="18" x14ac:dyDescent="0.35">
      <c r="A52" s="26"/>
      <c r="B52" s="26"/>
      <c r="C52" s="26"/>
      <c r="D52" s="26"/>
      <c r="E52" s="26"/>
      <c r="F52" s="97" t="s">
        <v>110</v>
      </c>
      <c r="G52" s="90">
        <v>6.8859877E-2</v>
      </c>
      <c r="H52" s="91">
        <v>0.03</v>
      </c>
      <c r="I52" s="181">
        <f t="shared" si="2"/>
        <v>9.8859876999999999E-2</v>
      </c>
      <c r="J52" s="90">
        <v>6.8859877E-2</v>
      </c>
      <c r="K52" s="91">
        <v>0.03</v>
      </c>
      <c r="L52" s="181">
        <f t="shared" si="3"/>
        <v>9.8859876999999999E-2</v>
      </c>
      <c r="M52" s="90">
        <v>6.8859877E-2</v>
      </c>
      <c r="N52" s="91">
        <v>0.03</v>
      </c>
      <c r="O52" s="163">
        <f t="shared" si="4"/>
        <v>9.8859876999999999E-2</v>
      </c>
      <c r="P52" s="92" t="s">
        <v>95</v>
      </c>
      <c r="Q52" s="26"/>
      <c r="R52" s="26"/>
      <c r="S52" s="26"/>
      <c r="T52" s="26"/>
      <c r="U52" s="26"/>
      <c r="V52" s="26"/>
      <c r="W52" s="26"/>
    </row>
    <row r="53" spans="1:23" x14ac:dyDescent="0.25">
      <c r="A53" s="26"/>
      <c r="B53" s="26"/>
      <c r="C53" s="26"/>
      <c r="D53" s="26"/>
      <c r="E53" s="26"/>
      <c r="F53" s="97" t="s">
        <v>111</v>
      </c>
      <c r="G53" s="90">
        <v>0.32697772899999999</v>
      </c>
      <c r="H53" s="91">
        <v>0.01</v>
      </c>
      <c r="I53" s="181">
        <f t="shared" si="2"/>
        <v>0.336977729</v>
      </c>
      <c r="J53" s="90">
        <v>0.32697772899999999</v>
      </c>
      <c r="K53" s="91">
        <v>0.01</v>
      </c>
      <c r="L53" s="181">
        <f t="shared" si="3"/>
        <v>0.336977729</v>
      </c>
      <c r="M53" s="90">
        <v>0.32697772899999999</v>
      </c>
      <c r="N53" s="91">
        <v>0.01</v>
      </c>
      <c r="O53" s="163">
        <f t="shared" si="4"/>
        <v>0.336977729</v>
      </c>
      <c r="P53" s="92" t="s">
        <v>85</v>
      </c>
      <c r="Q53" s="26"/>
      <c r="R53" s="26"/>
      <c r="S53" s="26"/>
      <c r="T53" s="26"/>
      <c r="U53" s="26"/>
      <c r="V53" s="26"/>
      <c r="W53" s="26"/>
    </row>
    <row r="54" spans="1:23" ht="18" x14ac:dyDescent="0.35">
      <c r="A54" s="26"/>
      <c r="B54" s="26"/>
      <c r="C54" s="26"/>
      <c r="D54" s="26"/>
      <c r="E54" s="26"/>
      <c r="F54" s="97" t="s">
        <v>112</v>
      </c>
      <c r="G54" s="90">
        <v>0.21873587</v>
      </c>
      <c r="H54" s="91">
        <v>0.03</v>
      </c>
      <c r="I54" s="181">
        <f t="shared" si="2"/>
        <v>0.24873587</v>
      </c>
      <c r="J54" s="90">
        <v>0.17584497399999999</v>
      </c>
      <c r="K54" s="91">
        <v>0.03</v>
      </c>
      <c r="L54" s="181">
        <f t="shared" si="3"/>
        <v>0.20584497399999999</v>
      </c>
      <c r="M54" s="90">
        <v>0.15544408500000001</v>
      </c>
      <c r="N54" s="91">
        <v>0.03</v>
      </c>
      <c r="O54" s="163">
        <f t="shared" si="4"/>
        <v>0.18544408500000001</v>
      </c>
      <c r="P54" s="92" t="s">
        <v>96</v>
      </c>
      <c r="Q54" s="26"/>
      <c r="R54" s="26"/>
      <c r="S54" s="26"/>
      <c r="T54" s="26"/>
      <c r="U54" s="26"/>
      <c r="V54" s="26"/>
      <c r="W54" s="26"/>
    </row>
    <row r="55" spans="1:23" x14ac:dyDescent="0.25">
      <c r="A55" s="26"/>
      <c r="B55" s="26"/>
      <c r="C55" s="26"/>
      <c r="D55" s="26"/>
      <c r="E55" s="26"/>
      <c r="F55" s="97" t="s">
        <v>113</v>
      </c>
      <c r="G55" s="90">
        <v>9.1399999999999999E-5</v>
      </c>
      <c r="H55" s="91">
        <v>0</v>
      </c>
      <c r="I55" s="181">
        <f t="shared" si="2"/>
        <v>9.1399999999999999E-5</v>
      </c>
      <c r="J55" s="90">
        <v>5.04E-6</v>
      </c>
      <c r="K55" s="91">
        <v>0</v>
      </c>
      <c r="L55" s="181">
        <f t="shared" si="3"/>
        <v>5.04E-6</v>
      </c>
      <c r="M55" s="90">
        <v>5.04E-6</v>
      </c>
      <c r="N55" s="91">
        <v>0</v>
      </c>
      <c r="O55" s="163">
        <f t="shared" si="4"/>
        <v>5.04E-6</v>
      </c>
      <c r="P55" s="92" t="s">
        <v>87</v>
      </c>
      <c r="Q55" s="26"/>
      <c r="R55" s="26"/>
      <c r="S55" s="26"/>
      <c r="T55" s="26"/>
      <c r="U55" s="26"/>
      <c r="V55" s="26"/>
      <c r="W55" s="26"/>
    </row>
    <row r="56" spans="1:23" ht="17.25" x14ac:dyDescent="0.25">
      <c r="A56" s="26"/>
      <c r="B56" s="26"/>
      <c r="C56" s="26"/>
      <c r="D56" s="26"/>
      <c r="E56" s="26"/>
      <c r="F56" s="97" t="s">
        <v>114</v>
      </c>
      <c r="G56" s="90">
        <v>0</v>
      </c>
      <c r="H56" s="91">
        <v>0</v>
      </c>
      <c r="I56" s="181">
        <f t="shared" si="2"/>
        <v>0</v>
      </c>
      <c r="J56" s="90">
        <v>0</v>
      </c>
      <c r="K56" s="91">
        <v>0</v>
      </c>
      <c r="L56" s="181">
        <f t="shared" si="3"/>
        <v>0</v>
      </c>
      <c r="M56" s="90">
        <v>0</v>
      </c>
      <c r="N56" s="91">
        <v>0</v>
      </c>
      <c r="O56" s="163">
        <f t="shared" si="4"/>
        <v>0</v>
      </c>
      <c r="P56" s="92" t="s">
        <v>92</v>
      </c>
      <c r="Q56" s="26"/>
      <c r="R56" s="26"/>
      <c r="S56" s="26"/>
      <c r="T56" s="26"/>
      <c r="U56" s="26"/>
      <c r="V56" s="26"/>
      <c r="W56" s="26"/>
    </row>
    <row r="57" spans="1:23" ht="18" thickBot="1" x14ac:dyDescent="0.3">
      <c r="A57" s="26"/>
      <c r="B57" s="26"/>
      <c r="C57" s="26"/>
      <c r="D57" s="26"/>
      <c r="E57" s="26"/>
      <c r="F57" s="176" t="s">
        <v>115</v>
      </c>
      <c r="G57" s="98">
        <v>89.955003309999995</v>
      </c>
      <c r="H57" s="99">
        <v>0</v>
      </c>
      <c r="I57" s="105">
        <f t="shared" si="2"/>
        <v>89.955003309999995</v>
      </c>
      <c r="J57" s="98">
        <v>89.955003309999995</v>
      </c>
      <c r="K57" s="99">
        <v>0</v>
      </c>
      <c r="L57" s="105">
        <f t="shared" si="3"/>
        <v>89.955003309999995</v>
      </c>
      <c r="M57" s="98">
        <v>89.955003309999995</v>
      </c>
      <c r="N57" s="99">
        <v>0</v>
      </c>
      <c r="O57" s="106">
        <f t="shared" si="4"/>
        <v>89.955003309999995</v>
      </c>
      <c r="P57" s="100" t="s">
        <v>97</v>
      </c>
      <c r="Q57" s="26"/>
      <c r="R57" s="26"/>
      <c r="S57" s="26"/>
      <c r="T57" s="26"/>
      <c r="U57" s="26"/>
      <c r="V57" s="26"/>
      <c r="W57" s="26"/>
    </row>
    <row r="58" spans="1:23" x14ac:dyDescent="0.25">
      <c r="A58" s="26"/>
      <c r="B58" s="26"/>
      <c r="C58" s="26"/>
      <c r="D58" s="26"/>
      <c r="E58" s="26"/>
      <c r="F58" s="26"/>
      <c r="G58" s="26"/>
      <c r="H58" s="26"/>
      <c r="I58" s="26"/>
      <c r="J58" s="26"/>
      <c r="K58" s="26"/>
      <c r="L58" s="26"/>
      <c r="M58" s="26"/>
      <c r="N58" s="26"/>
      <c r="O58" s="26"/>
      <c r="P58" s="26"/>
      <c r="Q58" s="26"/>
      <c r="R58" s="26"/>
      <c r="S58" s="26"/>
      <c r="T58" s="26"/>
      <c r="U58" s="26"/>
      <c r="V58" s="26"/>
      <c r="W58" s="26"/>
    </row>
    <row r="59" spans="1:23" x14ac:dyDescent="0.25">
      <c r="A59" s="26"/>
      <c r="B59" s="26"/>
      <c r="C59" s="26"/>
      <c r="D59" s="26"/>
      <c r="E59" s="26"/>
      <c r="F59" s="26"/>
      <c r="G59" s="26"/>
      <c r="H59" s="26"/>
      <c r="I59" s="26"/>
      <c r="J59" s="26"/>
      <c r="K59" s="26"/>
      <c r="L59" s="26"/>
      <c r="M59" s="26"/>
      <c r="N59" s="26"/>
      <c r="O59" s="26"/>
      <c r="P59" s="26"/>
      <c r="Q59" s="26"/>
      <c r="R59" s="26"/>
      <c r="S59" s="26"/>
      <c r="T59" s="26"/>
      <c r="U59" s="26"/>
      <c r="V59" s="26"/>
      <c r="W59" s="26"/>
    </row>
    <row r="60" spans="1:23" ht="15.75" thickBot="1" x14ac:dyDescent="0.3">
      <c r="A60" s="26"/>
      <c r="B60" s="26"/>
      <c r="C60" s="26"/>
      <c r="D60" s="26"/>
      <c r="E60" s="26"/>
      <c r="F60" s="26"/>
      <c r="G60" s="26"/>
      <c r="H60" s="26"/>
      <c r="I60" s="26"/>
      <c r="J60" s="26"/>
      <c r="K60" s="26"/>
      <c r="L60" s="26"/>
      <c r="M60" s="26"/>
      <c r="N60" s="26"/>
      <c r="O60" s="26"/>
      <c r="P60" s="26"/>
      <c r="Q60" s="26"/>
      <c r="R60" s="26"/>
      <c r="S60" s="26"/>
      <c r="T60" s="26"/>
      <c r="U60" s="26"/>
      <c r="V60" s="26"/>
      <c r="W60" s="26"/>
    </row>
    <row r="61" spans="1:23" ht="19.5" thickBot="1" x14ac:dyDescent="0.35">
      <c r="A61" s="26"/>
      <c r="B61" s="26"/>
      <c r="C61" s="26"/>
      <c r="D61" s="26"/>
      <c r="E61" s="26"/>
      <c r="F61" s="156" t="s">
        <v>117</v>
      </c>
      <c r="G61" s="236" t="s">
        <v>81</v>
      </c>
      <c r="H61" s="238"/>
      <c r="I61" s="238"/>
      <c r="J61" s="236" t="s">
        <v>82</v>
      </c>
      <c r="K61" s="238"/>
      <c r="L61" s="238"/>
      <c r="M61" s="236" t="s">
        <v>83</v>
      </c>
      <c r="N61" s="238"/>
      <c r="O61" s="238"/>
      <c r="P61" s="26"/>
      <c r="Q61" s="26"/>
      <c r="R61" s="26"/>
      <c r="S61" s="26"/>
      <c r="T61" s="26"/>
      <c r="U61" s="26"/>
      <c r="V61" s="26"/>
      <c r="W61" s="26"/>
    </row>
    <row r="62" spans="1:23" ht="15.75" thickBot="1" x14ac:dyDescent="0.3">
      <c r="A62" s="26"/>
      <c r="B62" s="26"/>
      <c r="C62" s="26"/>
      <c r="D62" s="26"/>
      <c r="E62" s="26"/>
      <c r="F62" s="159" t="s">
        <v>118</v>
      </c>
      <c r="G62" s="159" t="s">
        <v>332</v>
      </c>
      <c r="H62" s="167" t="s">
        <v>333</v>
      </c>
      <c r="I62" s="168" t="s">
        <v>28</v>
      </c>
      <c r="J62" s="159" t="s">
        <v>332</v>
      </c>
      <c r="K62" s="167" t="s">
        <v>333</v>
      </c>
      <c r="L62" s="168" t="s">
        <v>28</v>
      </c>
      <c r="M62" s="159" t="s">
        <v>332</v>
      </c>
      <c r="N62" s="167" t="s">
        <v>333</v>
      </c>
      <c r="O62" s="168" t="s">
        <v>28</v>
      </c>
      <c r="P62" s="168" t="s">
        <v>84</v>
      </c>
      <c r="Q62" s="26"/>
      <c r="R62" s="26"/>
      <c r="S62" s="26"/>
      <c r="T62" s="26"/>
      <c r="U62" s="26"/>
      <c r="V62" s="26"/>
      <c r="W62" s="26"/>
    </row>
    <row r="63" spans="1:23" x14ac:dyDescent="0.25">
      <c r="A63" s="26"/>
      <c r="B63" s="26"/>
      <c r="C63" s="26"/>
      <c r="D63" s="26"/>
      <c r="E63" s="26"/>
      <c r="F63" s="85" t="s">
        <v>138</v>
      </c>
      <c r="G63" s="90">
        <v>0</v>
      </c>
      <c r="H63" s="91">
        <v>0</v>
      </c>
      <c r="I63" s="92">
        <f t="shared" ref="I63:I83" si="5">SUM(G63:H63)</f>
        <v>0</v>
      </c>
      <c r="J63" s="90">
        <v>0</v>
      </c>
      <c r="K63" s="91">
        <v>0</v>
      </c>
      <c r="L63" s="92">
        <f t="shared" ref="L63:L83" si="6">SUM(J63:K63)</f>
        <v>0</v>
      </c>
      <c r="M63" s="90">
        <v>0</v>
      </c>
      <c r="N63" s="91">
        <v>0</v>
      </c>
      <c r="O63" s="92">
        <f t="shared" ref="O63:O83" si="7">SUM(M63:N63)</f>
        <v>0</v>
      </c>
      <c r="P63" s="87" t="s">
        <v>139</v>
      </c>
      <c r="Q63" s="26"/>
      <c r="R63" s="26"/>
      <c r="S63" s="26"/>
      <c r="T63" s="26"/>
      <c r="U63" s="26"/>
      <c r="V63" s="26"/>
      <c r="W63" s="26"/>
    </row>
    <row r="64" spans="1:23" x14ac:dyDescent="0.25">
      <c r="A64" s="26"/>
      <c r="B64" s="26"/>
      <c r="C64" s="26"/>
      <c r="D64" s="26"/>
      <c r="E64" s="26"/>
      <c r="F64" s="90" t="s">
        <v>137</v>
      </c>
      <c r="G64" s="90">
        <v>1.0102191629999999</v>
      </c>
      <c r="H64" s="91">
        <v>0.03</v>
      </c>
      <c r="I64" s="92">
        <f t="shared" si="5"/>
        <v>1.0402191629999999</v>
      </c>
      <c r="J64" s="90">
        <v>1.2894234849999999</v>
      </c>
      <c r="K64" s="91">
        <v>0.03</v>
      </c>
      <c r="L64" s="92">
        <f t="shared" si="6"/>
        <v>1.319423485</v>
      </c>
      <c r="M64" s="90">
        <v>1.89</v>
      </c>
      <c r="N64" s="91">
        <v>0.04</v>
      </c>
      <c r="O64" s="92">
        <f t="shared" si="7"/>
        <v>1.93</v>
      </c>
      <c r="P64" s="92" t="s">
        <v>139</v>
      </c>
      <c r="Q64" s="26"/>
      <c r="R64" s="26"/>
      <c r="S64" s="26"/>
      <c r="T64" s="26"/>
      <c r="U64" s="26"/>
      <c r="V64" s="26"/>
      <c r="W64" s="26"/>
    </row>
    <row r="65" spans="1:23" x14ac:dyDescent="0.25">
      <c r="A65" s="26"/>
      <c r="B65" s="26"/>
      <c r="C65" s="26"/>
      <c r="D65" s="26"/>
      <c r="E65" s="26"/>
      <c r="F65" s="90" t="s">
        <v>136</v>
      </c>
      <c r="G65" s="90">
        <v>1.0113E-10</v>
      </c>
      <c r="H65" s="91">
        <v>0</v>
      </c>
      <c r="I65" s="92">
        <f t="shared" si="5"/>
        <v>1.0113E-10</v>
      </c>
      <c r="J65" s="90">
        <v>6.1901100000000002E-11</v>
      </c>
      <c r="K65" s="91">
        <v>0</v>
      </c>
      <c r="L65" s="92">
        <f t="shared" si="6"/>
        <v>6.1901100000000002E-11</v>
      </c>
      <c r="M65" s="90">
        <v>7.09541E-11</v>
      </c>
      <c r="N65" s="91">
        <v>0</v>
      </c>
      <c r="O65" s="92">
        <f t="shared" si="7"/>
        <v>7.09541E-11</v>
      </c>
      <c r="P65" s="92" t="s">
        <v>139</v>
      </c>
      <c r="Q65" s="26"/>
      <c r="R65" s="26"/>
      <c r="S65" s="26"/>
      <c r="T65" s="26"/>
      <c r="U65" s="26"/>
      <c r="V65" s="26"/>
      <c r="W65" s="26"/>
    </row>
    <row r="66" spans="1:23" x14ac:dyDescent="0.25">
      <c r="A66" s="26"/>
      <c r="B66" s="26"/>
      <c r="C66" s="26"/>
      <c r="D66" s="26"/>
      <c r="E66" s="26"/>
      <c r="F66" s="90" t="s">
        <v>135</v>
      </c>
      <c r="G66" s="90">
        <v>0</v>
      </c>
      <c r="H66" s="91">
        <v>0</v>
      </c>
      <c r="I66" s="92">
        <f t="shared" si="5"/>
        <v>0</v>
      </c>
      <c r="J66" s="90">
        <v>0</v>
      </c>
      <c r="K66" s="91">
        <v>0</v>
      </c>
      <c r="L66" s="92">
        <f t="shared" si="6"/>
        <v>0</v>
      </c>
      <c r="M66" s="90">
        <v>0</v>
      </c>
      <c r="N66" s="91">
        <v>0</v>
      </c>
      <c r="O66" s="92">
        <f t="shared" si="7"/>
        <v>0</v>
      </c>
      <c r="P66" s="92" t="s">
        <v>139</v>
      </c>
      <c r="Q66" s="26"/>
      <c r="R66" s="26"/>
      <c r="S66" s="26"/>
      <c r="T66" s="26"/>
      <c r="U66" s="26"/>
      <c r="V66" s="26"/>
      <c r="W66" s="26"/>
    </row>
    <row r="67" spans="1:23" x14ac:dyDescent="0.25">
      <c r="A67" s="26"/>
      <c r="B67" s="26"/>
      <c r="C67" s="26"/>
      <c r="D67" s="26"/>
      <c r="E67" s="26"/>
      <c r="F67" s="90" t="s">
        <v>134</v>
      </c>
      <c r="G67" s="90">
        <v>1.07417E-7</v>
      </c>
      <c r="H67" s="91">
        <v>0</v>
      </c>
      <c r="I67" s="92">
        <f t="shared" si="5"/>
        <v>1.07417E-7</v>
      </c>
      <c r="J67" s="90">
        <v>2.33383E-9</v>
      </c>
      <c r="K67" s="91">
        <v>0</v>
      </c>
      <c r="L67" s="92">
        <f t="shared" si="6"/>
        <v>2.33383E-9</v>
      </c>
      <c r="M67" s="90">
        <v>2.6751499999999998E-9</v>
      </c>
      <c r="N67" s="91">
        <v>0</v>
      </c>
      <c r="O67" s="92">
        <f t="shared" si="7"/>
        <v>2.6751499999999998E-9</v>
      </c>
      <c r="P67" s="92" t="s">
        <v>139</v>
      </c>
      <c r="Q67" s="26"/>
      <c r="R67" s="26"/>
      <c r="S67" s="26"/>
      <c r="T67" s="26"/>
      <c r="U67" s="26"/>
      <c r="V67" s="26"/>
      <c r="W67" s="26"/>
    </row>
    <row r="68" spans="1:23" x14ac:dyDescent="0.25">
      <c r="A68" s="26"/>
      <c r="B68" s="26"/>
      <c r="C68" s="26"/>
      <c r="D68" s="26"/>
      <c r="E68" s="26"/>
      <c r="F68" s="90" t="s">
        <v>133</v>
      </c>
      <c r="G68" s="90">
        <v>0</v>
      </c>
      <c r="H68" s="91">
        <v>0</v>
      </c>
      <c r="I68" s="92">
        <f t="shared" si="5"/>
        <v>0</v>
      </c>
      <c r="J68" s="90">
        <v>0</v>
      </c>
      <c r="K68" s="91">
        <v>0</v>
      </c>
      <c r="L68" s="92">
        <f t="shared" si="6"/>
        <v>0</v>
      </c>
      <c r="M68" s="90">
        <v>0</v>
      </c>
      <c r="N68" s="91">
        <v>0</v>
      </c>
      <c r="O68" s="92">
        <f t="shared" si="7"/>
        <v>0</v>
      </c>
      <c r="P68" s="92" t="s">
        <v>139</v>
      </c>
      <c r="Q68" s="26"/>
      <c r="R68" s="26"/>
      <c r="S68" s="26"/>
      <c r="T68" s="26"/>
      <c r="U68" s="26"/>
      <c r="V68" s="26"/>
      <c r="W68" s="26"/>
    </row>
    <row r="69" spans="1:23" x14ac:dyDescent="0.25">
      <c r="A69" s="26"/>
      <c r="B69" s="26"/>
      <c r="C69" s="26"/>
      <c r="D69" s="26"/>
      <c r="E69" s="26"/>
      <c r="F69" s="90" t="s">
        <v>132</v>
      </c>
      <c r="G69" s="90">
        <v>5.0146999999999995E-4</v>
      </c>
      <c r="H69" s="91">
        <v>0</v>
      </c>
      <c r="I69" s="92">
        <f t="shared" si="5"/>
        <v>5.0146999999999995E-4</v>
      </c>
      <c r="J69" s="90">
        <v>4.4488600000000002E-4</v>
      </c>
      <c r="K69" s="91">
        <v>0</v>
      </c>
      <c r="L69" s="92">
        <f t="shared" si="6"/>
        <v>4.4488600000000002E-4</v>
      </c>
      <c r="M69" s="90">
        <v>1.17982E-4</v>
      </c>
      <c r="N69" s="91">
        <v>0</v>
      </c>
      <c r="O69" s="92">
        <f t="shared" si="7"/>
        <v>1.17982E-4</v>
      </c>
      <c r="P69" s="92" t="s">
        <v>139</v>
      </c>
      <c r="Q69" s="26"/>
      <c r="R69" s="26"/>
      <c r="S69" s="26"/>
      <c r="T69" s="26"/>
      <c r="U69" s="26"/>
      <c r="V69" s="26"/>
      <c r="W69" s="26"/>
    </row>
    <row r="70" spans="1:23" x14ac:dyDescent="0.25">
      <c r="A70" s="26"/>
      <c r="B70" s="26"/>
      <c r="C70" s="26"/>
      <c r="D70" s="26"/>
      <c r="E70" s="26"/>
      <c r="F70" s="90" t="s">
        <v>131</v>
      </c>
      <c r="G70" s="90">
        <v>2.2209300000000002E-6</v>
      </c>
      <c r="H70" s="91">
        <v>0</v>
      </c>
      <c r="I70" s="92">
        <f t="shared" si="5"/>
        <v>2.2209300000000002E-6</v>
      </c>
      <c r="J70" s="90">
        <v>3.3129100000000002E-7</v>
      </c>
      <c r="K70" s="91">
        <v>0</v>
      </c>
      <c r="L70" s="92">
        <f t="shared" si="6"/>
        <v>3.3129100000000002E-7</v>
      </c>
      <c r="M70" s="90">
        <v>3.7974300000000001E-7</v>
      </c>
      <c r="N70" s="91">
        <v>0</v>
      </c>
      <c r="O70" s="92">
        <f t="shared" si="7"/>
        <v>3.7974300000000001E-7</v>
      </c>
      <c r="P70" s="92" t="s">
        <v>139</v>
      </c>
      <c r="Q70" s="26"/>
      <c r="R70" s="26"/>
      <c r="S70" s="26"/>
      <c r="T70" s="26"/>
      <c r="U70" s="26"/>
      <c r="V70" s="26"/>
      <c r="W70" s="26"/>
    </row>
    <row r="71" spans="1:23" x14ac:dyDescent="0.25">
      <c r="A71" s="26"/>
      <c r="B71" s="26"/>
      <c r="C71" s="26"/>
      <c r="D71" s="26"/>
      <c r="E71" s="26"/>
      <c r="F71" s="177" t="s">
        <v>130</v>
      </c>
      <c r="G71" s="177">
        <v>1.010722962</v>
      </c>
      <c r="H71" s="194">
        <v>0.03</v>
      </c>
      <c r="I71" s="179">
        <f t="shared" si="5"/>
        <v>1.040722962</v>
      </c>
      <c r="J71" s="177">
        <v>1.2898687040000001</v>
      </c>
      <c r="K71" s="194">
        <v>0.03</v>
      </c>
      <c r="L71" s="179">
        <f t="shared" si="6"/>
        <v>1.3198687040000001</v>
      </c>
      <c r="M71" s="177">
        <v>1.885233068</v>
      </c>
      <c r="N71" s="194">
        <v>0.04</v>
      </c>
      <c r="O71" s="179">
        <f t="shared" si="7"/>
        <v>1.925233068</v>
      </c>
      <c r="P71" s="179" t="s">
        <v>139</v>
      </c>
      <c r="Q71" s="26"/>
      <c r="R71" s="26"/>
      <c r="S71" s="26"/>
      <c r="T71" s="26"/>
      <c r="U71" s="26"/>
      <c r="V71" s="26"/>
      <c r="W71" s="26"/>
    </row>
    <row r="72" spans="1:23" x14ac:dyDescent="0.25">
      <c r="A72" s="26"/>
      <c r="B72" s="26"/>
      <c r="C72" s="26"/>
      <c r="D72" s="26"/>
      <c r="E72" s="26"/>
      <c r="F72" s="90" t="s">
        <v>129</v>
      </c>
      <c r="G72" s="90">
        <v>0</v>
      </c>
      <c r="H72" s="91">
        <v>0</v>
      </c>
      <c r="I72" s="92">
        <f t="shared" si="5"/>
        <v>0</v>
      </c>
      <c r="J72" s="90">
        <v>0</v>
      </c>
      <c r="K72" s="91">
        <v>0</v>
      </c>
      <c r="L72" s="92">
        <f t="shared" si="6"/>
        <v>0</v>
      </c>
      <c r="M72" s="90">
        <v>0</v>
      </c>
      <c r="N72" s="91">
        <v>0</v>
      </c>
      <c r="O72" s="92">
        <f t="shared" si="7"/>
        <v>0</v>
      </c>
      <c r="P72" s="92" t="s">
        <v>139</v>
      </c>
      <c r="Q72" s="26"/>
      <c r="R72" s="26"/>
      <c r="S72" s="26"/>
      <c r="T72" s="26"/>
      <c r="U72" s="26"/>
      <c r="V72" s="26"/>
      <c r="W72" s="26"/>
    </row>
    <row r="73" spans="1:23" x14ac:dyDescent="0.25">
      <c r="A73" s="26"/>
      <c r="B73" s="26"/>
      <c r="C73" s="26"/>
      <c r="D73" s="26"/>
      <c r="E73" s="26"/>
      <c r="F73" s="90" t="s">
        <v>128</v>
      </c>
      <c r="G73" s="90">
        <v>19.66301099</v>
      </c>
      <c r="H73" s="91">
        <v>0.57999999999999996</v>
      </c>
      <c r="I73" s="92">
        <f t="shared" si="5"/>
        <v>20.243010989999998</v>
      </c>
      <c r="J73" s="90">
        <v>15.464814130000001</v>
      </c>
      <c r="K73" s="91">
        <v>0.41</v>
      </c>
      <c r="L73" s="92">
        <f t="shared" si="6"/>
        <v>15.874814130000001</v>
      </c>
      <c r="M73" s="90">
        <v>15.1</v>
      </c>
      <c r="N73" s="91">
        <v>0.31</v>
      </c>
      <c r="O73" s="92">
        <f t="shared" si="7"/>
        <v>15.41</v>
      </c>
      <c r="P73" s="92" t="s">
        <v>139</v>
      </c>
      <c r="Q73" s="26"/>
      <c r="R73" s="26"/>
      <c r="S73" s="26"/>
      <c r="T73" s="26"/>
      <c r="U73" s="26"/>
      <c r="V73" s="26"/>
      <c r="W73" s="26"/>
    </row>
    <row r="74" spans="1:23" x14ac:dyDescent="0.25">
      <c r="A74" s="26"/>
      <c r="B74" s="26"/>
      <c r="C74" s="26"/>
      <c r="D74" s="26"/>
      <c r="E74" s="26"/>
      <c r="F74" s="90" t="s">
        <v>127</v>
      </c>
      <c r="G74" s="90">
        <v>9.7128199999999996E-4</v>
      </c>
      <c r="H74" s="91">
        <v>0</v>
      </c>
      <c r="I74" s="92">
        <f t="shared" si="5"/>
        <v>9.7128199999999996E-4</v>
      </c>
      <c r="J74" s="90">
        <v>8.5360999999999998E-4</v>
      </c>
      <c r="K74" s="91">
        <v>0</v>
      </c>
      <c r="L74" s="92">
        <f t="shared" si="6"/>
        <v>8.5360999999999998E-4</v>
      </c>
      <c r="M74" s="90">
        <v>5.4422900000000002E-4</v>
      </c>
      <c r="N74" s="91">
        <v>0</v>
      </c>
      <c r="O74" s="92">
        <f t="shared" si="7"/>
        <v>5.4422900000000002E-4</v>
      </c>
      <c r="P74" s="92" t="s">
        <v>139</v>
      </c>
      <c r="Q74" s="26"/>
      <c r="R74" s="26"/>
      <c r="S74" s="26"/>
      <c r="T74" s="26"/>
      <c r="U74" s="26"/>
      <c r="V74" s="26"/>
      <c r="W74" s="26"/>
    </row>
    <row r="75" spans="1:23" x14ac:dyDescent="0.25">
      <c r="A75" s="26"/>
      <c r="B75" s="26"/>
      <c r="C75" s="26"/>
      <c r="D75" s="26"/>
      <c r="E75" s="26"/>
      <c r="F75" s="90" t="s">
        <v>126</v>
      </c>
      <c r="G75" s="90">
        <v>0</v>
      </c>
      <c r="H75" s="91">
        <v>0</v>
      </c>
      <c r="I75" s="92">
        <f t="shared" si="5"/>
        <v>0</v>
      </c>
      <c r="J75" s="90">
        <v>0</v>
      </c>
      <c r="K75" s="91">
        <v>0</v>
      </c>
      <c r="L75" s="92">
        <f t="shared" si="6"/>
        <v>0</v>
      </c>
      <c r="M75" s="90">
        <v>0</v>
      </c>
      <c r="N75" s="91">
        <v>0</v>
      </c>
      <c r="O75" s="92">
        <f t="shared" si="7"/>
        <v>0</v>
      </c>
      <c r="P75" s="92" t="s">
        <v>139</v>
      </c>
      <c r="Q75" s="26"/>
      <c r="R75" s="26"/>
      <c r="S75" s="26"/>
      <c r="T75" s="26"/>
      <c r="U75" s="26"/>
      <c r="V75" s="26"/>
      <c r="W75" s="26"/>
    </row>
    <row r="76" spans="1:23" x14ac:dyDescent="0.25">
      <c r="A76" s="26"/>
      <c r="B76" s="26"/>
      <c r="C76" s="26"/>
      <c r="D76" s="26"/>
      <c r="E76" s="26"/>
      <c r="F76" s="90" t="s">
        <v>125</v>
      </c>
      <c r="G76" s="90">
        <v>0</v>
      </c>
      <c r="H76" s="91">
        <v>0</v>
      </c>
      <c r="I76" s="92">
        <f t="shared" si="5"/>
        <v>0</v>
      </c>
      <c r="J76" s="90">
        <v>0</v>
      </c>
      <c r="K76" s="91">
        <v>0</v>
      </c>
      <c r="L76" s="92">
        <f t="shared" si="6"/>
        <v>0</v>
      </c>
      <c r="M76" s="90">
        <v>0</v>
      </c>
      <c r="N76" s="91">
        <v>0</v>
      </c>
      <c r="O76" s="92">
        <f t="shared" si="7"/>
        <v>0</v>
      </c>
      <c r="P76" s="92" t="s">
        <v>139</v>
      </c>
      <c r="Q76" s="26"/>
      <c r="R76" s="26"/>
      <c r="S76" s="26"/>
      <c r="T76" s="26"/>
      <c r="U76" s="26"/>
      <c r="V76" s="26"/>
      <c r="W76" s="26"/>
    </row>
    <row r="77" spans="1:23" x14ac:dyDescent="0.25">
      <c r="A77" s="26"/>
      <c r="B77" s="26"/>
      <c r="C77" s="26"/>
      <c r="D77" s="26"/>
      <c r="E77" s="26"/>
      <c r="F77" s="90" t="s">
        <v>124</v>
      </c>
      <c r="G77" s="90">
        <v>0.299641304</v>
      </c>
      <c r="H77" s="91">
        <v>0.11</v>
      </c>
      <c r="I77" s="92">
        <f t="shared" si="5"/>
        <v>0.40964130399999998</v>
      </c>
      <c r="J77" s="90">
        <v>0.53047608599999996</v>
      </c>
      <c r="K77" s="91">
        <v>0.2</v>
      </c>
      <c r="L77" s="92">
        <f t="shared" si="6"/>
        <v>0.73047608599999991</v>
      </c>
      <c r="M77" s="90">
        <v>0.47742847799999999</v>
      </c>
      <c r="N77" s="91">
        <v>0.18</v>
      </c>
      <c r="O77" s="92">
        <f t="shared" si="7"/>
        <v>0.65742847799999993</v>
      </c>
      <c r="P77" s="92" t="s">
        <v>139</v>
      </c>
      <c r="Q77" s="26"/>
      <c r="R77" s="26"/>
      <c r="S77" s="26"/>
      <c r="T77" s="26"/>
      <c r="U77" s="26"/>
      <c r="V77" s="26"/>
      <c r="W77" s="26"/>
    </row>
    <row r="78" spans="1:23" x14ac:dyDescent="0.25">
      <c r="A78" s="26"/>
      <c r="B78" s="26"/>
      <c r="C78" s="26"/>
      <c r="D78" s="26"/>
      <c r="E78" s="26"/>
      <c r="F78" s="90" t="s">
        <v>123</v>
      </c>
      <c r="G78" s="90">
        <v>2.13425E-4</v>
      </c>
      <c r="H78" s="91">
        <v>0</v>
      </c>
      <c r="I78" s="92">
        <f t="shared" si="5"/>
        <v>2.13425E-4</v>
      </c>
      <c r="J78" s="90">
        <v>3.7784100000000002E-4</v>
      </c>
      <c r="K78" s="91">
        <v>0</v>
      </c>
      <c r="L78" s="92">
        <f t="shared" si="6"/>
        <v>3.7784100000000002E-4</v>
      </c>
      <c r="M78" s="90">
        <v>3.40057E-4</v>
      </c>
      <c r="N78" s="91">
        <v>0</v>
      </c>
      <c r="O78" s="92">
        <f t="shared" si="7"/>
        <v>3.40057E-4</v>
      </c>
      <c r="P78" s="92" t="s">
        <v>139</v>
      </c>
      <c r="Q78" s="26"/>
      <c r="R78" s="26"/>
      <c r="S78" s="26"/>
      <c r="T78" s="26"/>
      <c r="U78" s="26"/>
      <c r="V78" s="26"/>
      <c r="W78" s="26"/>
    </row>
    <row r="79" spans="1:23" x14ac:dyDescent="0.25">
      <c r="A79" s="26"/>
      <c r="B79" s="26"/>
      <c r="C79" s="26"/>
      <c r="D79" s="26"/>
      <c r="E79" s="26"/>
      <c r="F79" s="134" t="s">
        <v>122</v>
      </c>
      <c r="G79" s="134">
        <v>19.963837000000002</v>
      </c>
      <c r="H79" s="146">
        <v>0.69</v>
      </c>
      <c r="I79" s="135">
        <f t="shared" si="5"/>
        <v>20.653837000000003</v>
      </c>
      <c r="J79" s="134">
        <v>15.996521660000001</v>
      </c>
      <c r="K79" s="146">
        <v>0.61</v>
      </c>
      <c r="L79" s="135">
        <f t="shared" si="6"/>
        <v>16.606521660000002</v>
      </c>
      <c r="M79" s="134">
        <v>15.567609389999999</v>
      </c>
      <c r="N79" s="146">
        <v>0.49</v>
      </c>
      <c r="O79" s="135">
        <f t="shared" si="7"/>
        <v>16.05760939</v>
      </c>
      <c r="P79" s="135" t="s">
        <v>139</v>
      </c>
      <c r="Q79" s="26"/>
      <c r="R79" s="26"/>
      <c r="S79" s="26"/>
      <c r="T79" s="26"/>
      <c r="U79" s="26"/>
      <c r="V79" s="26"/>
      <c r="W79" s="26"/>
    </row>
    <row r="80" spans="1:23" x14ac:dyDescent="0.25">
      <c r="A80" s="26"/>
      <c r="B80" s="26"/>
      <c r="C80" s="26"/>
      <c r="D80" s="26"/>
      <c r="E80" s="26"/>
      <c r="F80" s="90" t="s">
        <v>121</v>
      </c>
      <c r="G80" s="90">
        <v>18.948190700000001</v>
      </c>
      <c r="H80" s="91">
        <v>0.27</v>
      </c>
      <c r="I80" s="92">
        <f t="shared" si="5"/>
        <v>19.218190700000001</v>
      </c>
      <c r="J80" s="90">
        <v>18.948190700000001</v>
      </c>
      <c r="K80" s="91">
        <v>0.27</v>
      </c>
      <c r="L80" s="92">
        <f t="shared" si="6"/>
        <v>19.218190700000001</v>
      </c>
      <c r="M80" s="90">
        <v>14.7</v>
      </c>
      <c r="N80" s="91">
        <v>0.21</v>
      </c>
      <c r="O80" s="92">
        <f t="shared" si="7"/>
        <v>14.91</v>
      </c>
      <c r="P80" s="92" t="s">
        <v>139</v>
      </c>
      <c r="Q80" s="26"/>
      <c r="R80" s="26"/>
      <c r="S80" s="26"/>
      <c r="T80" s="26"/>
      <c r="U80" s="26"/>
      <c r="V80" s="26"/>
      <c r="W80" s="26"/>
    </row>
    <row r="81" spans="1:23" x14ac:dyDescent="0.25">
      <c r="A81" s="26"/>
      <c r="B81" s="26"/>
      <c r="C81" s="26"/>
      <c r="D81" s="26"/>
      <c r="E81" s="26"/>
      <c r="F81" s="90" t="s">
        <v>120</v>
      </c>
      <c r="G81" s="90">
        <v>0</v>
      </c>
      <c r="H81" s="91">
        <v>0</v>
      </c>
      <c r="I81" s="92">
        <f t="shared" si="5"/>
        <v>0</v>
      </c>
      <c r="J81" s="90">
        <v>0</v>
      </c>
      <c r="K81" s="91">
        <v>0</v>
      </c>
      <c r="L81" s="92">
        <f t="shared" si="6"/>
        <v>0</v>
      </c>
      <c r="M81" s="90">
        <v>0</v>
      </c>
      <c r="N81" s="91">
        <v>0</v>
      </c>
      <c r="O81" s="92">
        <f t="shared" si="7"/>
        <v>0</v>
      </c>
      <c r="P81" s="92" t="s">
        <v>139</v>
      </c>
      <c r="Q81" s="26"/>
      <c r="R81" s="26"/>
      <c r="S81" s="26"/>
      <c r="T81" s="26"/>
      <c r="U81" s="26"/>
      <c r="V81" s="26"/>
      <c r="W81" s="26"/>
    </row>
    <row r="82" spans="1:23" x14ac:dyDescent="0.25">
      <c r="A82" s="26"/>
      <c r="B82" s="26"/>
      <c r="C82" s="26"/>
      <c r="D82" s="26"/>
      <c r="E82" s="26"/>
      <c r="F82" s="134" t="s">
        <v>119</v>
      </c>
      <c r="G82" s="134">
        <v>18.948190700000001</v>
      </c>
      <c r="H82" s="146">
        <v>0.27</v>
      </c>
      <c r="I82" s="135">
        <f t="shared" si="5"/>
        <v>19.218190700000001</v>
      </c>
      <c r="J82" s="134">
        <v>18.948190700000001</v>
      </c>
      <c r="K82" s="146">
        <v>0.27</v>
      </c>
      <c r="L82" s="135">
        <f t="shared" si="6"/>
        <v>19.218190700000001</v>
      </c>
      <c r="M82" s="134">
        <v>14.728130459999999</v>
      </c>
      <c r="N82" s="146">
        <v>0.21</v>
      </c>
      <c r="O82" s="135">
        <f t="shared" si="7"/>
        <v>14.93813046</v>
      </c>
      <c r="P82" s="135" t="s">
        <v>139</v>
      </c>
      <c r="Q82" s="26"/>
      <c r="R82" s="26"/>
      <c r="S82" s="26"/>
      <c r="T82" s="26"/>
      <c r="U82" s="26"/>
      <c r="V82" s="26"/>
      <c r="W82" s="26"/>
    </row>
    <row r="83" spans="1:23" ht="15.75" thickBot="1" x14ac:dyDescent="0.3">
      <c r="A83" s="26"/>
      <c r="B83" s="26"/>
      <c r="C83" s="26"/>
      <c r="D83" s="26"/>
      <c r="E83" s="26"/>
      <c r="F83" s="169" t="s">
        <v>28</v>
      </c>
      <c r="G83" s="169">
        <v>39.922750659999998</v>
      </c>
      <c r="H83" s="195">
        <v>0.98859117200000002</v>
      </c>
      <c r="I83" s="170">
        <f t="shared" si="5"/>
        <v>40.911341831999998</v>
      </c>
      <c r="J83" s="169">
        <v>36.234581069999997</v>
      </c>
      <c r="K83" s="195">
        <v>0.91223690300000004</v>
      </c>
      <c r="L83" s="170">
        <f t="shared" si="6"/>
        <v>37.146817972999997</v>
      </c>
      <c r="M83" s="169">
        <v>32.180972920000002</v>
      </c>
      <c r="N83" s="195">
        <v>0.74149896000000004</v>
      </c>
      <c r="O83" s="170">
        <f t="shared" si="7"/>
        <v>32.922471880000003</v>
      </c>
      <c r="P83" s="170" t="s">
        <v>139</v>
      </c>
      <c r="Q83" s="26"/>
      <c r="R83" s="26"/>
      <c r="S83" s="26"/>
      <c r="T83" s="26"/>
      <c r="U83" s="26"/>
      <c r="V83" s="26"/>
      <c r="W83" s="26"/>
    </row>
    <row r="84" spans="1:23" x14ac:dyDescent="0.25">
      <c r="A84" s="26"/>
      <c r="B84" s="26"/>
      <c r="C84" s="26"/>
      <c r="D84" s="26"/>
      <c r="E84" s="26"/>
      <c r="F84" s="26"/>
      <c r="G84" s="26"/>
      <c r="H84" s="26"/>
      <c r="I84" s="26"/>
      <c r="J84" s="26"/>
      <c r="K84" s="26"/>
      <c r="L84" s="26"/>
      <c r="M84" s="26"/>
      <c r="N84" s="26"/>
      <c r="O84" s="26"/>
      <c r="P84" s="26"/>
      <c r="Q84" s="26"/>
      <c r="R84" s="26"/>
      <c r="S84" s="26"/>
      <c r="T84" s="26"/>
      <c r="U84" s="26"/>
      <c r="V84" s="26"/>
      <c r="W84" s="26"/>
    </row>
    <row r="85" spans="1:23" x14ac:dyDescent="0.25">
      <c r="A85" s="26"/>
      <c r="B85" s="26"/>
      <c r="C85" s="26"/>
      <c r="D85" s="26"/>
      <c r="E85" s="26"/>
      <c r="F85" s="26"/>
      <c r="G85" s="26"/>
      <c r="H85" s="26"/>
      <c r="I85" s="26"/>
      <c r="J85" s="26"/>
      <c r="K85" s="26"/>
      <c r="L85" s="26"/>
      <c r="M85" s="26"/>
      <c r="N85" s="26"/>
      <c r="O85" s="26"/>
      <c r="P85" s="26"/>
      <c r="Q85" s="26"/>
      <c r="R85" s="26"/>
      <c r="S85" s="26"/>
      <c r="T85" s="26"/>
      <c r="U85" s="26"/>
      <c r="V85" s="26"/>
      <c r="W85" s="26"/>
    </row>
    <row r="86" spans="1:23" x14ac:dyDescent="0.25">
      <c r="F86" s="26"/>
      <c r="G86" s="26"/>
      <c r="H86" s="26"/>
      <c r="I86" s="26"/>
      <c r="J86" s="26"/>
      <c r="K86" s="26"/>
      <c r="L86" s="26"/>
      <c r="M86" s="26"/>
      <c r="N86" s="26"/>
      <c r="O86" s="26"/>
      <c r="P86" s="26"/>
      <c r="Q86" s="26"/>
      <c r="R86" s="26"/>
      <c r="S86" s="26"/>
      <c r="T86" s="26"/>
      <c r="U86" s="26"/>
      <c r="V86" s="26"/>
      <c r="W86" s="26"/>
    </row>
    <row r="87" spans="1:23" x14ac:dyDescent="0.25">
      <c r="F87" s="26"/>
      <c r="G87" s="26"/>
      <c r="H87" s="26"/>
      <c r="I87" s="26"/>
      <c r="J87" s="26"/>
      <c r="K87" s="26"/>
      <c r="L87" s="26"/>
      <c r="M87" s="26"/>
      <c r="N87" s="26"/>
      <c r="O87" s="26"/>
      <c r="P87" s="26"/>
      <c r="Q87" s="26"/>
      <c r="R87" s="26"/>
      <c r="S87" s="26"/>
      <c r="T87" s="26"/>
      <c r="U87" s="26"/>
      <c r="V87" s="26"/>
      <c r="W87" s="26"/>
    </row>
    <row r="88" spans="1:23" x14ac:dyDescent="0.25">
      <c r="F88" s="26"/>
      <c r="G88" s="26"/>
      <c r="H88" s="26"/>
      <c r="I88" s="26"/>
      <c r="J88" s="26"/>
      <c r="K88" s="26"/>
      <c r="L88" s="26"/>
      <c r="M88" s="26"/>
      <c r="N88" s="26"/>
      <c r="O88" s="26"/>
      <c r="P88" s="26"/>
      <c r="Q88" s="26"/>
      <c r="R88" s="26"/>
      <c r="S88" s="26"/>
      <c r="T88" s="26"/>
      <c r="U88" s="26"/>
      <c r="V88" s="26"/>
      <c r="W88" s="26"/>
    </row>
    <row r="89" spans="1:23" x14ac:dyDescent="0.25">
      <c r="F89" s="26"/>
      <c r="G89" s="26"/>
      <c r="H89" s="26"/>
      <c r="I89" s="26"/>
      <c r="J89" s="26"/>
      <c r="K89" s="26"/>
      <c r="L89" s="26"/>
      <c r="M89" s="26"/>
      <c r="N89" s="26"/>
      <c r="O89" s="26"/>
      <c r="P89" s="26"/>
      <c r="Q89" s="26"/>
      <c r="R89" s="26"/>
      <c r="S89" s="26"/>
      <c r="T89" s="26"/>
      <c r="U89" s="26"/>
      <c r="V89" s="26"/>
      <c r="W89" s="26"/>
    </row>
    <row r="90" spans="1:23" x14ac:dyDescent="0.25">
      <c r="F90" s="26"/>
      <c r="G90" s="26"/>
      <c r="H90" s="26"/>
      <c r="I90" s="26"/>
      <c r="J90" s="26"/>
      <c r="K90" s="26"/>
      <c r="L90" s="26"/>
      <c r="M90" s="26"/>
      <c r="N90" s="26"/>
      <c r="O90" s="26"/>
      <c r="P90" s="26"/>
      <c r="Q90" s="26"/>
      <c r="R90" s="26"/>
      <c r="S90" s="26"/>
      <c r="T90" s="26"/>
      <c r="U90" s="26"/>
      <c r="V90" s="26"/>
      <c r="W90" s="26"/>
    </row>
    <row r="91" spans="1:23" x14ac:dyDescent="0.25">
      <c r="F91" s="26"/>
      <c r="G91" s="26"/>
      <c r="H91" s="26"/>
      <c r="I91" s="26"/>
      <c r="J91" s="26"/>
      <c r="K91" s="26"/>
      <c r="L91" s="26"/>
      <c r="M91" s="26"/>
      <c r="N91" s="26"/>
      <c r="O91" s="26"/>
      <c r="P91" s="26"/>
      <c r="Q91" s="26"/>
      <c r="R91" s="26"/>
      <c r="S91" s="26"/>
      <c r="T91" s="26"/>
      <c r="U91" s="26"/>
      <c r="V91" s="26"/>
      <c r="W91" s="26"/>
    </row>
  </sheetData>
  <mergeCells count="15">
    <mergeCell ref="A1:D3"/>
    <mergeCell ref="G61:I61"/>
    <mergeCell ref="J61:L61"/>
    <mergeCell ref="M61:O61"/>
    <mergeCell ref="A9:B9"/>
    <mergeCell ref="A10:B10"/>
    <mergeCell ref="A14:B14"/>
    <mergeCell ref="A27:B27"/>
    <mergeCell ref="A28:B28"/>
    <mergeCell ref="A32:B32"/>
    <mergeCell ref="G38:I38"/>
    <mergeCell ref="J38:L38"/>
    <mergeCell ref="M38:O38"/>
    <mergeCell ref="F9:L9"/>
    <mergeCell ref="F21:L2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1:V101"/>
  <sheetViews>
    <sheetView showGridLines="0" zoomScaleNormal="100" workbookViewId="0">
      <selection sqref="A1:D3"/>
    </sheetView>
  </sheetViews>
  <sheetFormatPr defaultRowHeight="15" x14ac:dyDescent="0.25"/>
  <cols>
    <col min="1"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bestFit="1" customWidth="1"/>
    <col min="14" max="14" width="27.28515625" style="8" bestFit="1" customWidth="1"/>
    <col min="15" max="15" width="14.85546875" style="8" bestFit="1" customWidth="1"/>
    <col min="16" max="16" width="15.5703125" style="8" bestFit="1" customWidth="1"/>
    <col min="17" max="29" width="9.140625" style="8"/>
    <col min="30" max="30" width="58" style="8" bestFit="1" customWidth="1"/>
    <col min="31" max="31" width="20.5703125" style="8" bestFit="1" customWidth="1"/>
    <col min="32" max="32" width="7.7109375" style="8" bestFit="1" customWidth="1"/>
    <col min="33" max="33" width="15.140625" style="8" bestFit="1" customWidth="1"/>
    <col min="34" max="34" width="27.28515625" style="8" bestFit="1" customWidth="1"/>
    <col min="35" max="35" width="9.85546875" style="8" bestFit="1" customWidth="1"/>
    <col min="36" max="36" width="22" style="8" bestFit="1" customWidth="1"/>
    <col min="37" max="16384" width="9.140625" style="8"/>
  </cols>
  <sheetData>
    <row r="1" spans="1:22" ht="15" customHeight="1" x14ac:dyDescent="0.25">
      <c r="A1" s="217" t="s">
        <v>379</v>
      </c>
      <c r="B1" s="217"/>
      <c r="C1" s="217"/>
      <c r="D1" s="217"/>
    </row>
    <row r="2" spans="1:22" ht="15" customHeight="1" x14ac:dyDescent="0.25">
      <c r="A2" s="217"/>
      <c r="B2" s="217"/>
      <c r="C2" s="217"/>
      <c r="D2" s="217"/>
    </row>
    <row r="3" spans="1:22" x14ac:dyDescent="0.25">
      <c r="A3" s="217"/>
      <c r="B3" s="217"/>
      <c r="C3" s="217"/>
      <c r="D3" s="217"/>
    </row>
    <row r="4" spans="1:22" ht="15.75" thickBot="1" x14ac:dyDescent="0.3"/>
    <row r="5" spans="1:22" ht="18.75" x14ac:dyDescent="0.3">
      <c r="A5" s="41" t="s">
        <v>299</v>
      </c>
      <c r="B5" s="43">
        <v>0.64800000000000002</v>
      </c>
      <c r="G5" s="1"/>
      <c r="H5" s="1"/>
    </row>
    <row r="6" spans="1:22" ht="18.75" x14ac:dyDescent="0.3">
      <c r="A6" s="24" t="s">
        <v>370</v>
      </c>
      <c r="B6" s="44" t="s">
        <v>373</v>
      </c>
      <c r="G6" s="1"/>
      <c r="H6" s="1"/>
    </row>
    <row r="7" spans="1:22" ht="19.5" thickBot="1" x14ac:dyDescent="0.35">
      <c r="A7" s="42" t="s">
        <v>372</v>
      </c>
      <c r="B7" s="45" t="s">
        <v>371</v>
      </c>
      <c r="G7" s="1"/>
      <c r="H7" s="1"/>
    </row>
    <row r="8" spans="1:22" ht="19.5" thickBot="1" x14ac:dyDescent="0.35">
      <c r="A8" s="192"/>
      <c r="B8" s="26"/>
      <c r="C8" s="26"/>
      <c r="D8" s="26"/>
      <c r="E8" s="26"/>
      <c r="F8" s="156" t="s">
        <v>53</v>
      </c>
      <c r="G8" s="156"/>
      <c r="H8" s="156"/>
      <c r="I8" s="26"/>
      <c r="J8" s="26"/>
      <c r="K8" s="26"/>
      <c r="L8" s="26"/>
      <c r="M8" s="26"/>
      <c r="N8" s="26"/>
      <c r="O8" s="26"/>
      <c r="P8" s="26"/>
      <c r="Q8" s="26"/>
      <c r="R8" s="26"/>
      <c r="S8" s="26"/>
      <c r="T8" s="26"/>
      <c r="U8" s="26"/>
      <c r="V8" s="26"/>
    </row>
    <row r="9" spans="1:22" ht="15.75" thickBot="1" x14ac:dyDescent="0.3">
      <c r="A9" s="198" t="s">
        <v>295</v>
      </c>
      <c r="B9" s="200"/>
      <c r="C9" s="26"/>
      <c r="D9" s="26"/>
      <c r="E9" s="26"/>
      <c r="F9" s="241" t="s">
        <v>60</v>
      </c>
      <c r="G9" s="242"/>
      <c r="H9" s="242"/>
      <c r="I9" s="242"/>
      <c r="J9" s="242"/>
      <c r="K9" s="242"/>
      <c r="L9" s="242"/>
      <c r="M9" s="26"/>
      <c r="N9" s="26"/>
      <c r="O9" s="26"/>
      <c r="P9" s="26"/>
      <c r="Q9" s="26"/>
      <c r="R9" s="26"/>
      <c r="S9" s="26"/>
      <c r="T9" s="26"/>
      <c r="U9" s="26"/>
      <c r="V9" s="26"/>
    </row>
    <row r="10" spans="1:22" ht="15.75" thickBot="1" x14ac:dyDescent="0.3">
      <c r="A10" s="239" t="s">
        <v>296</v>
      </c>
      <c r="B10" s="240"/>
      <c r="C10" s="26"/>
      <c r="D10" s="26"/>
      <c r="E10" s="26"/>
      <c r="F10" s="159" t="s">
        <v>54</v>
      </c>
      <c r="G10" s="167" t="s">
        <v>55</v>
      </c>
      <c r="H10" s="167" t="s">
        <v>3</v>
      </c>
      <c r="I10" s="167" t="s">
        <v>332</v>
      </c>
      <c r="J10" s="167" t="s">
        <v>333</v>
      </c>
      <c r="K10" s="167" t="s">
        <v>28</v>
      </c>
      <c r="L10" s="168" t="s">
        <v>57</v>
      </c>
      <c r="M10" s="26"/>
      <c r="N10" s="26"/>
      <c r="O10" s="26"/>
      <c r="P10" s="26"/>
      <c r="Q10" s="26"/>
      <c r="R10" s="26"/>
      <c r="S10" s="26"/>
      <c r="T10" s="26"/>
      <c r="U10" s="26"/>
      <c r="V10" s="26"/>
    </row>
    <row r="11" spans="1:22" ht="18" x14ac:dyDescent="0.35">
      <c r="A11" s="90" t="s">
        <v>300</v>
      </c>
      <c r="B11" s="92">
        <v>3.380746346</v>
      </c>
      <c r="C11" s="26"/>
      <c r="D11" s="26"/>
      <c r="E11" s="26"/>
      <c r="F11" s="85" t="s">
        <v>77</v>
      </c>
      <c r="G11" s="86" t="s">
        <v>58</v>
      </c>
      <c r="H11" s="86" t="s">
        <v>59</v>
      </c>
      <c r="I11" s="91">
        <v>0</v>
      </c>
      <c r="J11" s="91">
        <v>0.30580833333333335</v>
      </c>
      <c r="K11" s="91">
        <f>J11+I11</f>
        <v>0.30580833333333335</v>
      </c>
      <c r="L11" s="92" t="s">
        <v>390</v>
      </c>
      <c r="M11" s="26"/>
      <c r="N11" s="26"/>
      <c r="O11" s="26"/>
      <c r="P11" s="26"/>
      <c r="Q11" s="26"/>
      <c r="R11" s="26"/>
      <c r="S11" s="26"/>
      <c r="T11" s="26"/>
      <c r="U11" s="26"/>
      <c r="V11" s="26"/>
    </row>
    <row r="12" spans="1:22" ht="18" x14ac:dyDescent="0.35">
      <c r="A12" s="90" t="s">
        <v>301</v>
      </c>
      <c r="B12" s="193" t="s">
        <v>14</v>
      </c>
      <c r="C12" s="26"/>
      <c r="D12" s="26"/>
      <c r="E12" s="26"/>
      <c r="F12" s="90" t="s">
        <v>74</v>
      </c>
      <c r="G12" s="91" t="s">
        <v>58</v>
      </c>
      <c r="H12" s="91" t="s">
        <v>59</v>
      </c>
      <c r="I12" s="91">
        <v>0</v>
      </c>
      <c r="J12" s="91">
        <v>3.2338618058593611</v>
      </c>
      <c r="K12" s="91">
        <f t="shared" ref="K12:K18" si="0">J12+I12</f>
        <v>3.2338618058593611</v>
      </c>
      <c r="L12" s="92" t="s">
        <v>390</v>
      </c>
      <c r="M12" s="26"/>
      <c r="N12" s="26"/>
      <c r="O12" s="26"/>
      <c r="P12" s="26"/>
      <c r="Q12" s="26"/>
      <c r="R12" s="26"/>
      <c r="S12" s="26"/>
      <c r="T12" s="26"/>
      <c r="U12" s="26"/>
      <c r="V12" s="26"/>
    </row>
    <row r="13" spans="1:22" ht="18.75" thickBot="1" x14ac:dyDescent="0.4">
      <c r="A13" s="90" t="s">
        <v>302</v>
      </c>
      <c r="B13" s="92">
        <v>9.3204700000000006E-5</v>
      </c>
      <c r="C13" s="26"/>
      <c r="D13" s="26"/>
      <c r="E13" s="26"/>
      <c r="F13" s="90" t="s">
        <v>75</v>
      </c>
      <c r="G13" s="91" t="s">
        <v>58</v>
      </c>
      <c r="H13" s="91" t="s">
        <v>59</v>
      </c>
      <c r="I13" s="91">
        <v>0</v>
      </c>
      <c r="J13" s="91">
        <v>0.7462464857305936</v>
      </c>
      <c r="K13" s="91">
        <f t="shared" si="0"/>
        <v>0.7462464857305936</v>
      </c>
      <c r="L13" s="92" t="s">
        <v>390</v>
      </c>
      <c r="M13" s="26"/>
      <c r="N13" s="26"/>
      <c r="O13" s="26"/>
      <c r="P13" s="26"/>
      <c r="Q13" s="26"/>
      <c r="R13" s="26"/>
      <c r="S13" s="26"/>
      <c r="T13" s="26"/>
      <c r="U13" s="26"/>
      <c r="V13" s="26"/>
    </row>
    <row r="14" spans="1:22" ht="15.75" thickBot="1" x14ac:dyDescent="0.3">
      <c r="A14" s="239" t="s">
        <v>297</v>
      </c>
      <c r="B14" s="240"/>
      <c r="C14" s="26"/>
      <c r="D14" s="26"/>
      <c r="E14" s="26"/>
      <c r="F14" s="90" t="s">
        <v>76</v>
      </c>
      <c r="G14" s="91" t="s">
        <v>58</v>
      </c>
      <c r="H14" s="91" t="s">
        <v>59</v>
      </c>
      <c r="I14" s="91">
        <v>144.7994344</v>
      </c>
      <c r="J14" s="91">
        <v>0.74067965622831067</v>
      </c>
      <c r="K14" s="91">
        <f t="shared" si="0"/>
        <v>145.5401140562283</v>
      </c>
      <c r="L14" s="92" t="s">
        <v>390</v>
      </c>
      <c r="M14" s="26"/>
      <c r="N14" s="26"/>
      <c r="O14" s="26"/>
      <c r="P14" s="26"/>
      <c r="Q14" s="26"/>
      <c r="R14" s="26"/>
      <c r="S14" s="26"/>
      <c r="T14" s="26"/>
      <c r="U14" s="26"/>
      <c r="V14" s="26"/>
    </row>
    <row r="15" spans="1:22" x14ac:dyDescent="0.25">
      <c r="A15" s="90" t="s">
        <v>161</v>
      </c>
      <c r="B15" s="193" t="s">
        <v>14</v>
      </c>
      <c r="C15" s="26"/>
      <c r="D15" s="26"/>
      <c r="E15" s="26"/>
      <c r="F15" s="90" t="s">
        <v>79</v>
      </c>
      <c r="G15" s="91" t="s">
        <v>58</v>
      </c>
      <c r="H15" s="91" t="s">
        <v>59</v>
      </c>
      <c r="I15" s="91">
        <v>0</v>
      </c>
      <c r="J15" s="91">
        <v>9.9885844748858449E-2</v>
      </c>
      <c r="K15" s="91">
        <f t="shared" si="0"/>
        <v>9.9885844748858449E-2</v>
      </c>
      <c r="L15" s="92" t="s">
        <v>390</v>
      </c>
      <c r="M15" s="26"/>
      <c r="N15" s="26"/>
      <c r="O15" s="26"/>
      <c r="P15" s="26"/>
      <c r="Q15" s="26"/>
      <c r="R15" s="26"/>
      <c r="S15" s="26"/>
      <c r="T15" s="26"/>
      <c r="U15" s="26"/>
      <c r="V15" s="26"/>
    </row>
    <row r="16" spans="1:22" x14ac:dyDescent="0.25">
      <c r="A16" s="90" t="s">
        <v>162</v>
      </c>
      <c r="B16" s="193" t="s">
        <v>14</v>
      </c>
      <c r="C16" s="26"/>
      <c r="D16" s="26"/>
      <c r="E16" s="26"/>
      <c r="F16" s="90" t="s">
        <v>73</v>
      </c>
      <c r="G16" s="91" t="s">
        <v>58</v>
      </c>
      <c r="H16" s="91" t="s">
        <v>59</v>
      </c>
      <c r="I16" s="91">
        <v>0</v>
      </c>
      <c r="J16" s="91">
        <v>4.9116748902283111E-2</v>
      </c>
      <c r="K16" s="91">
        <f t="shared" si="0"/>
        <v>4.9116748902283111E-2</v>
      </c>
      <c r="L16" s="92" t="s">
        <v>390</v>
      </c>
      <c r="M16" s="26"/>
      <c r="N16" s="26"/>
      <c r="O16" s="26"/>
      <c r="P16" s="26"/>
      <c r="Q16" s="26"/>
      <c r="R16" s="26"/>
      <c r="S16" s="26"/>
      <c r="T16" s="26"/>
      <c r="U16" s="26"/>
      <c r="V16" s="26"/>
    </row>
    <row r="17" spans="1:22" ht="18" x14ac:dyDescent="0.35">
      <c r="A17" s="90" t="s">
        <v>303</v>
      </c>
      <c r="B17" s="193" t="s">
        <v>14</v>
      </c>
      <c r="C17" s="26"/>
      <c r="D17" s="26"/>
      <c r="E17" s="26"/>
      <c r="F17" s="90" t="s">
        <v>52</v>
      </c>
      <c r="G17" s="91" t="s">
        <v>58</v>
      </c>
      <c r="H17" s="91" t="s">
        <v>59</v>
      </c>
      <c r="I17" s="91">
        <v>0</v>
      </c>
      <c r="J17" s="91">
        <v>1.2415081811872148E-5</v>
      </c>
      <c r="K17" s="91">
        <f t="shared" si="0"/>
        <v>1.2415081811872148E-5</v>
      </c>
      <c r="L17" s="92" t="s">
        <v>390</v>
      </c>
      <c r="M17" s="26"/>
      <c r="N17" s="26"/>
      <c r="O17" s="26"/>
      <c r="P17" s="26"/>
      <c r="Q17" s="26"/>
      <c r="R17" s="26"/>
      <c r="S17" s="26"/>
      <c r="T17" s="26"/>
      <c r="U17" s="26"/>
      <c r="V17" s="26"/>
    </row>
    <row r="18" spans="1:22" ht="18" thickBot="1" x14ac:dyDescent="0.3">
      <c r="A18" s="90" t="s">
        <v>39</v>
      </c>
      <c r="B18" s="193">
        <v>6.3444199999999998E-5</v>
      </c>
      <c r="C18" s="26"/>
      <c r="D18" s="26"/>
      <c r="E18" s="26"/>
      <c r="F18" s="98" t="s">
        <v>307</v>
      </c>
      <c r="G18" s="99" t="s">
        <v>308</v>
      </c>
      <c r="H18" s="99" t="s">
        <v>97</v>
      </c>
      <c r="I18" s="99">
        <v>84.679347179999994</v>
      </c>
      <c r="J18" s="99">
        <v>0</v>
      </c>
      <c r="K18" s="99">
        <f t="shared" si="0"/>
        <v>84.679347179999994</v>
      </c>
      <c r="L18" s="100" t="s">
        <v>390</v>
      </c>
      <c r="M18" s="26"/>
      <c r="N18" s="26"/>
      <c r="O18" s="26"/>
      <c r="P18" s="26"/>
      <c r="Q18" s="26"/>
      <c r="R18" s="26"/>
      <c r="S18" s="26"/>
      <c r="T18" s="26"/>
      <c r="U18" s="26"/>
      <c r="V18" s="26"/>
    </row>
    <row r="19" spans="1:22" ht="18" x14ac:dyDescent="0.35">
      <c r="A19" s="90" t="s">
        <v>304</v>
      </c>
      <c r="B19" s="193" t="s">
        <v>14</v>
      </c>
      <c r="C19" s="26"/>
      <c r="D19" s="26"/>
      <c r="E19" s="26"/>
      <c r="F19" s="91"/>
      <c r="G19" s="91"/>
      <c r="H19" s="91"/>
      <c r="I19" s="91"/>
      <c r="J19" s="91"/>
      <c r="K19" s="26"/>
      <c r="L19" s="26"/>
      <c r="M19" s="26"/>
      <c r="N19" s="26"/>
      <c r="O19" s="26"/>
      <c r="P19" s="26"/>
      <c r="Q19" s="26"/>
      <c r="R19" s="26"/>
      <c r="S19" s="26"/>
      <c r="T19" s="26"/>
      <c r="U19" s="26"/>
      <c r="V19" s="26"/>
    </row>
    <row r="20" spans="1:22" ht="18" x14ac:dyDescent="0.35">
      <c r="A20" s="90" t="s">
        <v>305</v>
      </c>
      <c r="B20" s="193" t="s">
        <v>14</v>
      </c>
      <c r="C20" s="26"/>
      <c r="D20" s="26"/>
      <c r="E20" s="26"/>
      <c r="F20" s="91"/>
      <c r="G20" s="91"/>
      <c r="H20" s="91"/>
      <c r="I20" s="91"/>
      <c r="J20" s="91"/>
      <c r="K20" s="181"/>
      <c r="L20" s="181"/>
      <c r="M20" s="26"/>
      <c r="N20" s="26"/>
      <c r="O20" s="26"/>
      <c r="P20" s="26"/>
      <c r="Q20" s="26"/>
      <c r="R20" s="26"/>
      <c r="S20" s="26"/>
      <c r="T20" s="26"/>
      <c r="U20" s="26"/>
      <c r="V20" s="26"/>
    </row>
    <row r="21" spans="1:22" ht="15.75" thickBot="1" x14ac:dyDescent="0.3">
      <c r="A21" s="90" t="s">
        <v>163</v>
      </c>
      <c r="B21" s="92">
        <v>1.7678769999999999E-3</v>
      </c>
      <c r="C21" s="26"/>
      <c r="D21" s="26"/>
      <c r="E21" s="26"/>
      <c r="F21" s="241" t="s">
        <v>61</v>
      </c>
      <c r="G21" s="242"/>
      <c r="H21" s="242"/>
      <c r="I21" s="242"/>
      <c r="J21" s="242"/>
      <c r="K21" s="242"/>
      <c r="L21" s="242"/>
      <c r="M21" s="26"/>
      <c r="N21" s="26"/>
      <c r="O21" s="26"/>
      <c r="P21" s="26"/>
      <c r="Q21" s="26"/>
      <c r="R21" s="26"/>
      <c r="S21" s="26"/>
      <c r="T21" s="26"/>
      <c r="U21" s="26"/>
      <c r="V21" s="26"/>
    </row>
    <row r="22" spans="1:22" ht="15.75" thickBot="1" x14ac:dyDescent="0.3">
      <c r="A22" s="90" t="s">
        <v>164</v>
      </c>
      <c r="B22" s="193" t="s">
        <v>14</v>
      </c>
      <c r="C22" s="26"/>
      <c r="D22" s="26"/>
      <c r="E22" s="26"/>
      <c r="F22" s="159" t="s">
        <v>54</v>
      </c>
      <c r="G22" s="167" t="s">
        <v>55</v>
      </c>
      <c r="H22" s="167" t="s">
        <v>3</v>
      </c>
      <c r="I22" s="167" t="s">
        <v>332</v>
      </c>
      <c r="J22" s="167" t="s">
        <v>333</v>
      </c>
      <c r="K22" s="167" t="s">
        <v>28</v>
      </c>
      <c r="L22" s="168" t="s">
        <v>57</v>
      </c>
      <c r="M22" s="26"/>
      <c r="N22" s="26"/>
      <c r="O22" s="26"/>
      <c r="P22" s="26"/>
      <c r="Q22" s="26"/>
      <c r="R22" s="26"/>
      <c r="S22" s="26"/>
      <c r="T22" s="26"/>
      <c r="U22" s="26"/>
      <c r="V22" s="26"/>
    </row>
    <row r="23" spans="1:22" ht="18.75" thickBot="1" x14ac:dyDescent="0.4">
      <c r="A23" s="90" t="s">
        <v>330</v>
      </c>
      <c r="B23" s="163">
        <v>2.94813E-4</v>
      </c>
      <c r="C23" s="26"/>
      <c r="D23" s="26"/>
      <c r="E23" s="26"/>
      <c r="F23" s="182" t="s">
        <v>309</v>
      </c>
      <c r="G23" s="181" t="s">
        <v>58</v>
      </c>
      <c r="H23" s="181" t="s">
        <v>59</v>
      </c>
      <c r="I23" s="181">
        <v>1.42417E-3</v>
      </c>
      <c r="J23" s="181">
        <v>0</v>
      </c>
      <c r="K23" s="181">
        <f>SUM(I23:J23)</f>
        <v>1.42417E-3</v>
      </c>
      <c r="L23" s="92" t="s">
        <v>391</v>
      </c>
      <c r="M23" s="26"/>
      <c r="N23" s="26"/>
      <c r="O23" s="26"/>
      <c r="P23" s="26"/>
      <c r="Q23" s="26"/>
      <c r="R23" s="26"/>
      <c r="S23" s="26"/>
      <c r="T23" s="26"/>
      <c r="U23" s="26"/>
      <c r="V23" s="26"/>
    </row>
    <row r="24" spans="1:22" ht="18.75" thickBot="1" x14ac:dyDescent="0.4">
      <c r="A24" s="185" t="s">
        <v>328</v>
      </c>
      <c r="B24" s="186">
        <v>8.8949893889999991</v>
      </c>
      <c r="C24" s="26"/>
      <c r="D24" s="26"/>
      <c r="E24" s="26"/>
      <c r="F24" s="90" t="s">
        <v>66</v>
      </c>
      <c r="G24" s="91" t="s">
        <v>58</v>
      </c>
      <c r="H24" s="91" t="s">
        <v>59</v>
      </c>
      <c r="I24" s="91">
        <v>21.032513130000002</v>
      </c>
      <c r="J24" s="91">
        <v>10.778444154109589</v>
      </c>
      <c r="K24" s="181">
        <f t="shared" ref="K24:K35" si="1">SUM(I24:J24)</f>
        <v>31.810957284109591</v>
      </c>
      <c r="L24" s="92" t="s">
        <v>391</v>
      </c>
      <c r="M24" s="26"/>
      <c r="N24" s="26"/>
      <c r="O24" s="26"/>
      <c r="P24" s="26"/>
      <c r="Q24" s="26"/>
      <c r="R24" s="26"/>
      <c r="S24" s="26"/>
      <c r="T24" s="26"/>
      <c r="U24" s="26"/>
      <c r="V24" s="26"/>
    </row>
    <row r="25" spans="1:22" x14ac:dyDescent="0.25">
      <c r="A25" s="26"/>
      <c r="B25" s="26"/>
      <c r="C25" s="26"/>
      <c r="D25" s="26"/>
      <c r="E25" s="26"/>
      <c r="F25" s="90" t="s">
        <v>67</v>
      </c>
      <c r="G25" s="91" t="s">
        <v>58</v>
      </c>
      <c r="H25" s="91" t="s">
        <v>59</v>
      </c>
      <c r="I25" s="91">
        <v>6.8639230999999995E-2</v>
      </c>
      <c r="J25" s="91">
        <v>3.2792525E-3</v>
      </c>
      <c r="K25" s="181">
        <f t="shared" si="1"/>
        <v>7.1918483499999991E-2</v>
      </c>
      <c r="L25" s="92" t="s">
        <v>391</v>
      </c>
      <c r="M25" s="26"/>
      <c r="N25" s="26"/>
      <c r="O25" s="26"/>
      <c r="P25" s="26"/>
      <c r="Q25" s="26"/>
      <c r="R25" s="26"/>
      <c r="S25" s="26"/>
      <c r="T25" s="26"/>
      <c r="U25" s="26"/>
      <c r="V25" s="26"/>
    </row>
    <row r="26" spans="1:22" ht="18.75" thickBot="1" x14ac:dyDescent="0.4">
      <c r="A26" s="26"/>
      <c r="B26" s="26"/>
      <c r="C26" s="26"/>
      <c r="D26" s="26"/>
      <c r="E26" s="26"/>
      <c r="F26" s="90" t="s">
        <v>68</v>
      </c>
      <c r="G26" s="91" t="s">
        <v>58</v>
      </c>
      <c r="H26" s="91" t="s">
        <v>59</v>
      </c>
      <c r="I26" s="91">
        <v>4.8144699999999997E-4</v>
      </c>
      <c r="J26" s="91">
        <v>1.6022605022831052E-4</v>
      </c>
      <c r="K26" s="181">
        <f t="shared" si="1"/>
        <v>6.4167305022831049E-4</v>
      </c>
      <c r="L26" s="92" t="s">
        <v>391</v>
      </c>
      <c r="M26" s="26"/>
      <c r="N26" s="26"/>
      <c r="O26" s="26"/>
      <c r="P26" s="26"/>
      <c r="Q26" s="26"/>
      <c r="R26" s="26"/>
      <c r="S26" s="26"/>
      <c r="T26" s="26"/>
      <c r="U26" s="26"/>
      <c r="V26" s="26"/>
    </row>
    <row r="27" spans="1:22" ht="18.75" thickBot="1" x14ac:dyDescent="0.4">
      <c r="A27" s="198" t="s">
        <v>295</v>
      </c>
      <c r="B27" s="200"/>
      <c r="C27" s="26"/>
      <c r="D27" s="26"/>
      <c r="E27" s="26"/>
      <c r="F27" s="183" t="s">
        <v>331</v>
      </c>
      <c r="G27" s="184" t="s">
        <v>58</v>
      </c>
      <c r="H27" s="184" t="s">
        <v>59</v>
      </c>
      <c r="I27" s="91">
        <v>2.9500000000000001E-4</v>
      </c>
      <c r="J27" s="181">
        <v>0</v>
      </c>
      <c r="K27" s="181">
        <f t="shared" si="1"/>
        <v>2.9500000000000001E-4</v>
      </c>
      <c r="L27" s="92" t="s">
        <v>391</v>
      </c>
      <c r="M27" s="26"/>
      <c r="N27" s="26"/>
      <c r="O27" s="26"/>
      <c r="P27" s="26"/>
      <c r="Q27" s="26"/>
      <c r="R27" s="26"/>
      <c r="S27" s="26"/>
      <c r="T27" s="26"/>
      <c r="U27" s="26"/>
      <c r="V27" s="26"/>
    </row>
    <row r="28" spans="1:22" ht="15.75" thickBot="1" x14ac:dyDescent="0.3">
      <c r="A28" s="239" t="s">
        <v>298</v>
      </c>
      <c r="B28" s="240"/>
      <c r="C28" s="26"/>
      <c r="D28" s="26"/>
      <c r="E28" s="26"/>
      <c r="F28" s="183" t="s">
        <v>310</v>
      </c>
      <c r="G28" s="184" t="s">
        <v>58</v>
      </c>
      <c r="H28" s="91" t="s">
        <v>59</v>
      </c>
      <c r="I28" s="181">
        <v>9.5300000000000002E-7</v>
      </c>
      <c r="J28" s="181">
        <v>0</v>
      </c>
      <c r="K28" s="181">
        <f t="shared" si="1"/>
        <v>9.5300000000000002E-7</v>
      </c>
      <c r="L28" s="92" t="s">
        <v>391</v>
      </c>
      <c r="M28" s="26"/>
      <c r="N28" s="26"/>
      <c r="O28" s="26"/>
      <c r="P28" s="26"/>
      <c r="Q28" s="26"/>
      <c r="R28" s="26"/>
      <c r="S28" s="26"/>
      <c r="T28" s="26"/>
      <c r="U28" s="26"/>
      <c r="V28" s="26"/>
    </row>
    <row r="29" spans="1:22" ht="18" x14ac:dyDescent="0.35">
      <c r="A29" s="90" t="s">
        <v>300</v>
      </c>
      <c r="B29" s="92">
        <v>0.93909620699999996</v>
      </c>
      <c r="C29" s="26"/>
      <c r="D29" s="26"/>
      <c r="E29" s="26"/>
      <c r="F29" s="183" t="s">
        <v>311</v>
      </c>
      <c r="G29" s="184" t="s">
        <v>58</v>
      </c>
      <c r="H29" s="91" t="s">
        <v>59</v>
      </c>
      <c r="I29" s="181">
        <v>4.5759900000000002E-8</v>
      </c>
      <c r="J29" s="181">
        <v>0</v>
      </c>
      <c r="K29" s="181">
        <f t="shared" si="1"/>
        <v>4.5759900000000002E-8</v>
      </c>
      <c r="L29" s="92" t="s">
        <v>391</v>
      </c>
      <c r="M29" s="26"/>
      <c r="N29" s="26"/>
      <c r="O29" s="26"/>
      <c r="P29" s="26"/>
      <c r="Q29" s="26"/>
      <c r="R29" s="26"/>
      <c r="S29" s="26"/>
      <c r="T29" s="26"/>
      <c r="U29" s="26"/>
      <c r="V29" s="26"/>
    </row>
    <row r="30" spans="1:22" ht="18" x14ac:dyDescent="0.35">
      <c r="A30" s="90" t="s">
        <v>301</v>
      </c>
      <c r="B30" s="193" t="s">
        <v>14</v>
      </c>
      <c r="C30" s="26"/>
      <c r="D30" s="26"/>
      <c r="E30" s="26"/>
      <c r="F30" s="90" t="s">
        <v>69</v>
      </c>
      <c r="G30" s="91" t="s">
        <v>58</v>
      </c>
      <c r="H30" s="91" t="s">
        <v>59</v>
      </c>
      <c r="I30" s="91">
        <v>2.0475378150000001</v>
      </c>
      <c r="J30" s="181">
        <v>2.1300786529680369E-4</v>
      </c>
      <c r="K30" s="181">
        <f t="shared" si="1"/>
        <v>2.047750822865297</v>
      </c>
      <c r="L30" s="92" t="s">
        <v>391</v>
      </c>
      <c r="M30" s="26"/>
      <c r="N30" s="26"/>
      <c r="O30" s="26"/>
      <c r="P30" s="26"/>
      <c r="Q30" s="26"/>
      <c r="R30" s="26"/>
      <c r="S30" s="26"/>
      <c r="T30" s="26"/>
      <c r="U30" s="26"/>
      <c r="V30" s="26"/>
    </row>
    <row r="31" spans="1:22" ht="18.75" thickBot="1" x14ac:dyDescent="0.4">
      <c r="A31" s="90" t="s">
        <v>302</v>
      </c>
      <c r="B31" s="92">
        <v>2.5890200000000002E-5</v>
      </c>
      <c r="C31" s="26"/>
      <c r="D31" s="26"/>
      <c r="E31" s="26"/>
      <c r="F31" s="90" t="s">
        <v>70</v>
      </c>
      <c r="G31" s="91" t="s">
        <v>58</v>
      </c>
      <c r="H31" s="91" t="s">
        <v>59</v>
      </c>
      <c r="I31" s="91">
        <v>0.26520581999999998</v>
      </c>
      <c r="J31" s="181">
        <v>9.9402381849315082E-3</v>
      </c>
      <c r="K31" s="181">
        <f t="shared" si="1"/>
        <v>0.27514605818493149</v>
      </c>
      <c r="L31" s="92" t="s">
        <v>391</v>
      </c>
      <c r="M31" s="26"/>
      <c r="N31" s="26"/>
      <c r="O31" s="26"/>
      <c r="P31" s="26"/>
      <c r="Q31" s="26"/>
      <c r="R31" s="26"/>
      <c r="S31" s="26"/>
      <c r="T31" s="26"/>
      <c r="U31" s="26"/>
      <c r="V31" s="26"/>
    </row>
    <row r="32" spans="1:22" ht="15.75" thickBot="1" x14ac:dyDescent="0.3">
      <c r="A32" s="239" t="s">
        <v>316</v>
      </c>
      <c r="B32" s="240"/>
      <c r="C32" s="26"/>
      <c r="D32" s="26"/>
      <c r="E32" s="26"/>
      <c r="F32" s="183" t="s">
        <v>315</v>
      </c>
      <c r="G32" s="184" t="s">
        <v>58</v>
      </c>
      <c r="H32" s="184" t="s">
        <v>59</v>
      </c>
      <c r="I32" s="181">
        <v>1.7352322999999999E-2</v>
      </c>
      <c r="J32" s="181">
        <v>0</v>
      </c>
      <c r="K32" s="181">
        <f t="shared" si="1"/>
        <v>1.7352322999999999E-2</v>
      </c>
      <c r="L32" s="92" t="s">
        <v>391</v>
      </c>
      <c r="M32" s="26"/>
      <c r="N32" s="26"/>
      <c r="O32" s="26"/>
      <c r="P32" s="26"/>
      <c r="Q32" s="26"/>
      <c r="R32" s="26"/>
      <c r="S32" s="26"/>
      <c r="T32" s="26"/>
      <c r="U32" s="26"/>
      <c r="V32" s="26"/>
    </row>
    <row r="33" spans="1:22" x14ac:dyDescent="0.25">
      <c r="A33" s="90" t="s">
        <v>161</v>
      </c>
      <c r="B33" s="193" t="s">
        <v>14</v>
      </c>
      <c r="C33" s="26"/>
      <c r="D33" s="26"/>
      <c r="E33" s="26"/>
      <c r="F33" s="90" t="s">
        <v>71</v>
      </c>
      <c r="G33" s="91" t="s">
        <v>58</v>
      </c>
      <c r="H33" s="91" t="s">
        <v>59</v>
      </c>
      <c r="I33" s="91">
        <v>3.385833E-3</v>
      </c>
      <c r="J33" s="181">
        <v>2.110164383561644E-2</v>
      </c>
      <c r="K33" s="181">
        <f t="shared" si="1"/>
        <v>2.4487476835616442E-2</v>
      </c>
      <c r="L33" s="92" t="s">
        <v>391</v>
      </c>
      <c r="M33" s="26"/>
      <c r="N33" s="26"/>
      <c r="O33" s="26"/>
      <c r="P33" s="26"/>
      <c r="Q33" s="26"/>
      <c r="R33" s="26"/>
      <c r="S33" s="26"/>
      <c r="T33" s="26"/>
      <c r="U33" s="26"/>
      <c r="V33" s="26"/>
    </row>
    <row r="34" spans="1:22" x14ac:dyDescent="0.25">
      <c r="A34" s="90" t="s">
        <v>162</v>
      </c>
      <c r="B34" s="193" t="s">
        <v>14</v>
      </c>
      <c r="C34" s="26"/>
      <c r="D34" s="26"/>
      <c r="E34" s="26"/>
      <c r="F34" s="187" t="s">
        <v>329</v>
      </c>
      <c r="G34" s="188" t="s">
        <v>313</v>
      </c>
      <c r="H34" s="188" t="s">
        <v>314</v>
      </c>
      <c r="I34" s="188">
        <v>3600</v>
      </c>
      <c r="J34" s="188">
        <v>0</v>
      </c>
      <c r="K34" s="181">
        <f t="shared" si="1"/>
        <v>3600</v>
      </c>
      <c r="L34" s="189" t="s">
        <v>65</v>
      </c>
      <c r="M34" s="26"/>
      <c r="N34" s="26"/>
      <c r="O34" s="26"/>
      <c r="P34" s="26"/>
      <c r="Q34" s="26"/>
      <c r="R34" s="26"/>
      <c r="S34" s="26"/>
      <c r="T34" s="26"/>
      <c r="U34" s="26"/>
      <c r="V34" s="26"/>
    </row>
    <row r="35" spans="1:22" ht="18.75" thickBot="1" x14ac:dyDescent="0.4">
      <c r="A35" s="90" t="s">
        <v>303</v>
      </c>
      <c r="B35" s="193" t="s">
        <v>14</v>
      </c>
      <c r="C35" s="26"/>
      <c r="D35" s="26"/>
      <c r="E35" s="26"/>
      <c r="F35" s="98" t="s">
        <v>72</v>
      </c>
      <c r="G35" s="99" t="s">
        <v>58</v>
      </c>
      <c r="H35" s="99" t="s">
        <v>59</v>
      </c>
      <c r="I35" s="99">
        <v>1.3662680999999999E-2</v>
      </c>
      <c r="J35" s="99">
        <v>2.7306408538812787E-2</v>
      </c>
      <c r="K35" s="105">
        <f t="shared" si="1"/>
        <v>4.0969089538812786E-2</v>
      </c>
      <c r="L35" s="100" t="s">
        <v>391</v>
      </c>
      <c r="M35" s="26"/>
      <c r="N35" s="26"/>
      <c r="O35" s="26"/>
      <c r="P35" s="26"/>
      <c r="Q35" s="26"/>
      <c r="R35" s="26"/>
      <c r="S35" s="26"/>
      <c r="T35" s="26"/>
      <c r="U35" s="26"/>
      <c r="V35" s="26"/>
    </row>
    <row r="36" spans="1:22" x14ac:dyDescent="0.25">
      <c r="A36" s="90" t="s">
        <v>39</v>
      </c>
      <c r="B36" s="92">
        <v>1.7623400000000001E-5</v>
      </c>
      <c r="C36" s="26"/>
      <c r="D36" s="26"/>
      <c r="E36" s="26"/>
      <c r="F36" s="26"/>
      <c r="G36" s="26"/>
      <c r="H36" s="26"/>
      <c r="I36" s="26"/>
      <c r="J36" s="26"/>
      <c r="K36" s="26"/>
      <c r="L36" s="26"/>
      <c r="M36" s="26"/>
      <c r="N36" s="26"/>
      <c r="O36" s="26"/>
      <c r="P36" s="26"/>
      <c r="Q36" s="26"/>
      <c r="R36" s="26"/>
      <c r="S36" s="26"/>
      <c r="T36" s="26"/>
      <c r="U36" s="26"/>
      <c r="V36" s="26"/>
    </row>
    <row r="37" spans="1:22" ht="18.75" thickBot="1" x14ac:dyDescent="0.4">
      <c r="A37" s="90" t="s">
        <v>304</v>
      </c>
      <c r="B37" s="193" t="s">
        <v>14</v>
      </c>
      <c r="C37" s="26"/>
      <c r="D37" s="26"/>
      <c r="E37" s="26"/>
      <c r="F37" s="26"/>
      <c r="G37" s="26"/>
      <c r="H37" s="26"/>
      <c r="I37" s="26"/>
      <c r="J37" s="26"/>
      <c r="K37" s="26"/>
      <c r="L37" s="26"/>
      <c r="M37" s="26"/>
      <c r="N37" s="26"/>
      <c r="O37" s="26"/>
      <c r="P37" s="26"/>
      <c r="Q37" s="26"/>
      <c r="R37" s="26"/>
      <c r="S37" s="26"/>
      <c r="T37" s="26"/>
      <c r="U37" s="26"/>
      <c r="V37" s="26"/>
    </row>
    <row r="38" spans="1:22" ht="20.25" thickBot="1" x14ac:dyDescent="0.4">
      <c r="A38" s="90" t="s">
        <v>305</v>
      </c>
      <c r="B38" s="193" t="s">
        <v>14</v>
      </c>
      <c r="C38" s="26"/>
      <c r="D38" s="26"/>
      <c r="E38" s="26"/>
      <c r="F38" s="156" t="s">
        <v>80</v>
      </c>
      <c r="G38" s="236" t="s">
        <v>81</v>
      </c>
      <c r="H38" s="238"/>
      <c r="I38" s="238"/>
      <c r="J38" s="236" t="s">
        <v>82</v>
      </c>
      <c r="K38" s="238"/>
      <c r="L38" s="238"/>
      <c r="M38" s="236" t="s">
        <v>83</v>
      </c>
      <c r="N38" s="238"/>
      <c r="O38" s="237"/>
      <c r="P38" s="26"/>
      <c r="Q38" s="26"/>
      <c r="R38" s="26"/>
      <c r="S38" s="26"/>
      <c r="T38" s="26"/>
      <c r="U38" s="26"/>
      <c r="V38" s="26"/>
    </row>
    <row r="39" spans="1:22" ht="15.75" thickBot="1" x14ac:dyDescent="0.3">
      <c r="A39" s="90" t="s">
        <v>163</v>
      </c>
      <c r="B39" s="163">
        <v>4.9107700000000003E-4</v>
      </c>
      <c r="C39" s="26"/>
      <c r="D39" s="26"/>
      <c r="E39" s="26"/>
      <c r="F39" s="174" t="s">
        <v>116</v>
      </c>
      <c r="G39" s="159" t="s">
        <v>332</v>
      </c>
      <c r="H39" s="167" t="s">
        <v>333</v>
      </c>
      <c r="I39" s="168" t="s">
        <v>28</v>
      </c>
      <c r="J39" s="159" t="s">
        <v>332</v>
      </c>
      <c r="K39" s="167" t="s">
        <v>333</v>
      </c>
      <c r="L39" s="168" t="s">
        <v>28</v>
      </c>
      <c r="M39" s="159" t="s">
        <v>332</v>
      </c>
      <c r="N39" s="167" t="s">
        <v>333</v>
      </c>
      <c r="O39" s="168" t="s">
        <v>28</v>
      </c>
      <c r="P39" s="168" t="s">
        <v>84</v>
      </c>
      <c r="Q39" s="26"/>
      <c r="R39" s="26"/>
      <c r="S39" s="26"/>
      <c r="T39" s="26"/>
      <c r="U39" s="26"/>
      <c r="V39" s="26"/>
    </row>
    <row r="40" spans="1:22" ht="17.25" x14ac:dyDescent="0.25">
      <c r="A40" s="90" t="s">
        <v>164</v>
      </c>
      <c r="B40" s="193" t="s">
        <v>14</v>
      </c>
      <c r="C40" s="26"/>
      <c r="D40" s="26"/>
      <c r="E40" s="26"/>
      <c r="F40" s="97" t="s">
        <v>98</v>
      </c>
      <c r="G40" s="90">
        <v>0</v>
      </c>
      <c r="H40" s="91">
        <v>0</v>
      </c>
      <c r="I40" s="181">
        <f t="shared" ref="I40:I57" si="2">SUM(G40:H40)</f>
        <v>0</v>
      </c>
      <c r="J40" s="90">
        <v>0</v>
      </c>
      <c r="K40" s="91">
        <v>0</v>
      </c>
      <c r="L40" s="181">
        <f t="shared" ref="L40:L57" si="3">SUM(J40:K40)</f>
        <v>0</v>
      </c>
      <c r="M40" s="90">
        <v>0</v>
      </c>
      <c r="N40" s="91">
        <v>0</v>
      </c>
      <c r="O40" s="163">
        <f t="shared" ref="O40:O57" si="4">SUM(M40:N40)</f>
        <v>0</v>
      </c>
      <c r="P40" s="92" t="s">
        <v>92</v>
      </c>
      <c r="Q40" s="26"/>
      <c r="R40" s="26"/>
      <c r="S40" s="26"/>
      <c r="T40" s="26"/>
      <c r="U40" s="26"/>
      <c r="V40" s="26"/>
    </row>
    <row r="41" spans="1:22" ht="18.75" thickBot="1" x14ac:dyDescent="0.4">
      <c r="A41" s="90" t="s">
        <v>330</v>
      </c>
      <c r="B41" s="163">
        <v>8.1892399999999995E-5</v>
      </c>
      <c r="C41" s="26"/>
      <c r="D41" s="26"/>
      <c r="E41" s="26"/>
      <c r="F41" s="97" t="s">
        <v>99</v>
      </c>
      <c r="G41" s="90">
        <v>36.667461850000002</v>
      </c>
      <c r="H41" s="91">
        <v>9.16</v>
      </c>
      <c r="I41" s="181">
        <f t="shared" si="2"/>
        <v>45.827461850000006</v>
      </c>
      <c r="J41" s="90">
        <v>72.364429599999994</v>
      </c>
      <c r="K41" s="91">
        <v>9.18</v>
      </c>
      <c r="L41" s="181">
        <f t="shared" si="3"/>
        <v>81.544429600000001</v>
      </c>
      <c r="M41" s="90">
        <v>168.59437389999999</v>
      </c>
      <c r="N41" s="91">
        <v>9.19</v>
      </c>
      <c r="O41" s="163">
        <f t="shared" si="4"/>
        <v>177.78437389999999</v>
      </c>
      <c r="P41" s="92" t="s">
        <v>93</v>
      </c>
      <c r="Q41" s="26"/>
      <c r="R41" s="26"/>
      <c r="S41" s="26"/>
      <c r="T41" s="26"/>
      <c r="U41" s="26"/>
      <c r="V41" s="26"/>
    </row>
    <row r="42" spans="1:22" ht="15.75" thickBot="1" x14ac:dyDescent="0.3">
      <c r="A42" s="185" t="s">
        <v>328</v>
      </c>
      <c r="B42" s="186">
        <v>2.4708303859999998</v>
      </c>
      <c r="C42" s="26"/>
      <c r="D42" s="26"/>
      <c r="E42" s="26"/>
      <c r="F42" s="97" t="s">
        <v>100</v>
      </c>
      <c r="G42" s="90">
        <v>132.05708419999999</v>
      </c>
      <c r="H42" s="91">
        <v>1.87</v>
      </c>
      <c r="I42" s="181">
        <f t="shared" si="2"/>
        <v>133.9270842</v>
      </c>
      <c r="J42" s="90">
        <v>132.05708419999999</v>
      </c>
      <c r="K42" s="91">
        <v>1.87</v>
      </c>
      <c r="L42" s="181">
        <f t="shared" si="3"/>
        <v>133.9270842</v>
      </c>
      <c r="M42" s="90">
        <v>132.05708419999999</v>
      </c>
      <c r="N42" s="91">
        <v>1.87</v>
      </c>
      <c r="O42" s="163">
        <f t="shared" si="4"/>
        <v>133.9270842</v>
      </c>
      <c r="P42" s="92" t="s">
        <v>86</v>
      </c>
      <c r="Q42" s="26"/>
      <c r="R42" s="26"/>
      <c r="S42" s="26"/>
      <c r="T42" s="26"/>
      <c r="U42" s="26"/>
      <c r="V42" s="26"/>
    </row>
    <row r="43" spans="1:22" ht="15.75" thickBot="1" x14ac:dyDescent="0.3">
      <c r="A43" s="26"/>
      <c r="B43" s="26"/>
      <c r="C43" s="26"/>
      <c r="D43" s="26"/>
      <c r="E43" s="26"/>
      <c r="F43" s="97" t="s">
        <v>101</v>
      </c>
      <c r="G43" s="90">
        <v>6.8599999999999998E-7</v>
      </c>
      <c r="H43" s="91">
        <v>0</v>
      </c>
      <c r="I43" s="181">
        <f t="shared" si="2"/>
        <v>6.8599999999999998E-7</v>
      </c>
      <c r="J43" s="90">
        <v>1.55E-7</v>
      </c>
      <c r="K43" s="91">
        <v>0</v>
      </c>
      <c r="L43" s="181">
        <f t="shared" si="3"/>
        <v>1.55E-7</v>
      </c>
      <c r="M43" s="90">
        <v>1.55E-7</v>
      </c>
      <c r="N43" s="91">
        <v>0</v>
      </c>
      <c r="O43" s="163">
        <f t="shared" si="4"/>
        <v>1.55E-7</v>
      </c>
      <c r="P43" s="92" t="s">
        <v>87</v>
      </c>
      <c r="Q43" s="26"/>
      <c r="R43" s="26"/>
      <c r="S43" s="26"/>
      <c r="T43" s="26"/>
      <c r="U43" s="26"/>
      <c r="V43" s="26"/>
    </row>
    <row r="44" spans="1:22" ht="18" x14ac:dyDescent="0.35">
      <c r="A44" s="198" t="s">
        <v>322</v>
      </c>
      <c r="B44" s="200"/>
      <c r="C44" s="26"/>
      <c r="D44" s="26"/>
      <c r="E44" s="26"/>
      <c r="F44" s="97" t="s">
        <v>102</v>
      </c>
      <c r="G44" s="90">
        <v>0</v>
      </c>
      <c r="H44" s="91">
        <v>0</v>
      </c>
      <c r="I44" s="181">
        <f t="shared" si="2"/>
        <v>0</v>
      </c>
      <c r="J44" s="90">
        <v>0</v>
      </c>
      <c r="K44" s="91">
        <v>0</v>
      </c>
      <c r="L44" s="181">
        <f t="shared" si="3"/>
        <v>0</v>
      </c>
      <c r="M44" s="90">
        <v>0</v>
      </c>
      <c r="N44" s="91">
        <v>0</v>
      </c>
      <c r="O44" s="163">
        <f t="shared" si="4"/>
        <v>0</v>
      </c>
      <c r="P44" s="92" t="s">
        <v>88</v>
      </c>
      <c r="Q44" s="26"/>
      <c r="R44" s="26"/>
      <c r="S44" s="26"/>
      <c r="T44" s="26"/>
      <c r="U44" s="26"/>
      <c r="V44" s="26"/>
    </row>
    <row r="45" spans="1:22" ht="18" x14ac:dyDescent="0.35">
      <c r="A45" s="90" t="s">
        <v>323</v>
      </c>
      <c r="B45" s="92">
        <v>278.32</v>
      </c>
      <c r="C45" s="26"/>
      <c r="D45" s="26"/>
      <c r="E45" s="26"/>
      <c r="F45" s="97" t="s">
        <v>103</v>
      </c>
      <c r="G45" s="90">
        <v>7.8055140999999995E-2</v>
      </c>
      <c r="H45" s="91">
        <v>0</v>
      </c>
      <c r="I45" s="181">
        <f t="shared" si="2"/>
        <v>7.8055140999999995E-2</v>
      </c>
      <c r="J45" s="90">
        <v>3.8747983E-2</v>
      </c>
      <c r="K45" s="91">
        <v>0</v>
      </c>
      <c r="L45" s="181">
        <f t="shared" si="3"/>
        <v>3.8747983E-2</v>
      </c>
      <c r="M45" s="90">
        <v>2.7449457E-2</v>
      </c>
      <c r="N45" s="91">
        <v>0</v>
      </c>
      <c r="O45" s="163">
        <f t="shared" si="4"/>
        <v>2.7449457E-2</v>
      </c>
      <c r="P45" s="92" t="s">
        <v>87</v>
      </c>
      <c r="Q45" s="26"/>
      <c r="R45" s="26"/>
      <c r="S45" s="26"/>
      <c r="T45" s="26"/>
      <c r="U45" s="26"/>
      <c r="V45" s="26"/>
    </row>
    <row r="46" spans="1:22" ht="18.75" x14ac:dyDescent="0.35">
      <c r="A46" s="90" t="s">
        <v>324</v>
      </c>
      <c r="B46" s="92">
        <v>274.94</v>
      </c>
      <c r="C46" s="26"/>
      <c r="D46" s="26"/>
      <c r="E46" s="26"/>
      <c r="F46" s="97" t="s">
        <v>104</v>
      </c>
      <c r="G46" s="90">
        <v>0</v>
      </c>
      <c r="H46" s="91">
        <v>0</v>
      </c>
      <c r="I46" s="181">
        <f t="shared" si="2"/>
        <v>0</v>
      </c>
      <c r="J46" s="90">
        <v>0</v>
      </c>
      <c r="K46" s="91">
        <v>0</v>
      </c>
      <c r="L46" s="181">
        <f t="shared" si="3"/>
        <v>0</v>
      </c>
      <c r="M46" s="90">
        <v>0</v>
      </c>
      <c r="N46" s="91">
        <v>0</v>
      </c>
      <c r="O46" s="163">
        <f t="shared" si="4"/>
        <v>0</v>
      </c>
      <c r="P46" s="92" t="s">
        <v>94</v>
      </c>
      <c r="Q46" s="26"/>
      <c r="R46" s="26"/>
      <c r="S46" s="26"/>
      <c r="T46" s="26"/>
      <c r="U46" s="26"/>
      <c r="V46" s="26"/>
    </row>
    <row r="47" spans="1:22" ht="18" x14ac:dyDescent="0.35">
      <c r="A47" s="90" t="s">
        <v>325</v>
      </c>
      <c r="B47" s="92">
        <v>2.78</v>
      </c>
      <c r="C47" s="26"/>
      <c r="D47" s="26"/>
      <c r="E47" s="26"/>
      <c r="F47" s="97" t="s">
        <v>105</v>
      </c>
      <c r="G47" s="90">
        <v>3.5599999999999998E-3</v>
      </c>
      <c r="H47" s="91">
        <v>0</v>
      </c>
      <c r="I47" s="181">
        <f t="shared" si="2"/>
        <v>3.5599999999999998E-3</v>
      </c>
      <c r="J47" s="90">
        <v>2.8600000000000001E-5</v>
      </c>
      <c r="K47" s="91">
        <v>0</v>
      </c>
      <c r="L47" s="181">
        <f t="shared" si="3"/>
        <v>2.8600000000000001E-5</v>
      </c>
      <c r="M47" s="90">
        <v>2.8600000000000001E-5</v>
      </c>
      <c r="N47" s="91">
        <v>0</v>
      </c>
      <c r="O47" s="163">
        <f t="shared" si="4"/>
        <v>2.8600000000000001E-5</v>
      </c>
      <c r="P47" s="92" t="s">
        <v>87</v>
      </c>
      <c r="Q47" s="26"/>
      <c r="R47" s="26"/>
      <c r="S47" s="26"/>
      <c r="T47" s="26"/>
      <c r="U47" s="26"/>
      <c r="V47" s="26"/>
    </row>
    <row r="48" spans="1:22" ht="18" x14ac:dyDescent="0.35">
      <c r="A48" s="90" t="s">
        <v>326</v>
      </c>
      <c r="B48" s="92">
        <v>0.6</v>
      </c>
      <c r="C48" s="26"/>
      <c r="D48" s="26"/>
      <c r="E48" s="26"/>
      <c r="F48" s="97" t="s">
        <v>106</v>
      </c>
      <c r="G48" s="90">
        <v>1.044753E-2</v>
      </c>
      <c r="H48" s="91">
        <v>0</v>
      </c>
      <c r="I48" s="181">
        <f t="shared" si="2"/>
        <v>1.044753E-2</v>
      </c>
      <c r="J48" s="90">
        <v>1.044753E-2</v>
      </c>
      <c r="K48" s="91">
        <v>0</v>
      </c>
      <c r="L48" s="181">
        <f t="shared" si="3"/>
        <v>1.044753E-2</v>
      </c>
      <c r="M48" s="90">
        <v>1.044753E-2</v>
      </c>
      <c r="N48" s="91">
        <v>0</v>
      </c>
      <c r="O48" s="163">
        <f t="shared" si="4"/>
        <v>1.044753E-2</v>
      </c>
      <c r="P48" s="92" t="s">
        <v>89</v>
      </c>
      <c r="Q48" s="26"/>
      <c r="R48" s="26"/>
      <c r="S48" s="26"/>
      <c r="T48" s="26"/>
      <c r="U48" s="26"/>
      <c r="V48" s="26"/>
    </row>
    <row r="49" spans="1:22" ht="18.75" thickBot="1" x14ac:dyDescent="0.4">
      <c r="A49" s="98" t="s">
        <v>327</v>
      </c>
      <c r="B49" s="100">
        <v>3.38</v>
      </c>
      <c r="C49" s="26"/>
      <c r="D49" s="26"/>
      <c r="E49" s="26"/>
      <c r="F49" s="97" t="s">
        <v>107</v>
      </c>
      <c r="G49" s="90">
        <v>0</v>
      </c>
      <c r="H49" s="91">
        <v>8.15</v>
      </c>
      <c r="I49" s="181">
        <f t="shared" si="2"/>
        <v>8.15</v>
      </c>
      <c r="J49" s="90">
        <v>0</v>
      </c>
      <c r="K49" s="91">
        <v>8.15</v>
      </c>
      <c r="L49" s="181">
        <f t="shared" si="3"/>
        <v>8.15</v>
      </c>
      <c r="M49" s="90">
        <v>0</v>
      </c>
      <c r="N49" s="91">
        <v>8.15</v>
      </c>
      <c r="O49" s="163">
        <f t="shared" si="4"/>
        <v>8.15</v>
      </c>
      <c r="P49" s="92" t="s">
        <v>90</v>
      </c>
      <c r="Q49" s="26"/>
      <c r="R49" s="26"/>
      <c r="S49" s="26"/>
      <c r="T49" s="26"/>
      <c r="U49" s="26"/>
      <c r="V49" s="26"/>
    </row>
    <row r="50" spans="1:22" ht="18" thickBot="1" x14ac:dyDescent="0.3">
      <c r="A50" s="26"/>
      <c r="B50" s="26"/>
      <c r="C50" s="26"/>
      <c r="D50" s="26"/>
      <c r="E50" s="26"/>
      <c r="F50" s="97" t="s">
        <v>108</v>
      </c>
      <c r="G50" s="90">
        <v>0</v>
      </c>
      <c r="H50" s="91">
        <v>0</v>
      </c>
      <c r="I50" s="181">
        <f t="shared" si="2"/>
        <v>0</v>
      </c>
      <c r="J50" s="90">
        <v>0</v>
      </c>
      <c r="K50" s="91">
        <v>0</v>
      </c>
      <c r="L50" s="181">
        <f t="shared" si="3"/>
        <v>0</v>
      </c>
      <c r="M50" s="90">
        <v>0</v>
      </c>
      <c r="N50" s="91">
        <v>0</v>
      </c>
      <c r="O50" s="163">
        <f t="shared" si="4"/>
        <v>0</v>
      </c>
      <c r="P50" s="92" t="s">
        <v>92</v>
      </c>
      <c r="Q50" s="26"/>
      <c r="R50" s="26"/>
      <c r="S50" s="26"/>
      <c r="T50" s="26"/>
      <c r="U50" s="26"/>
      <c r="V50" s="26"/>
    </row>
    <row r="51" spans="1:22" ht="15.75" thickBot="1" x14ac:dyDescent="0.3">
      <c r="A51" s="198" t="s">
        <v>318</v>
      </c>
      <c r="B51" s="200"/>
      <c r="C51" s="26"/>
      <c r="D51" s="26"/>
      <c r="E51" s="26"/>
      <c r="F51" s="97" t="s">
        <v>109</v>
      </c>
      <c r="G51" s="90">
        <v>0</v>
      </c>
      <c r="H51" s="91">
        <v>0</v>
      </c>
      <c r="I51" s="181">
        <f t="shared" si="2"/>
        <v>0</v>
      </c>
      <c r="J51" s="90">
        <v>0</v>
      </c>
      <c r="K51" s="91">
        <v>0</v>
      </c>
      <c r="L51" s="181">
        <f t="shared" si="3"/>
        <v>0</v>
      </c>
      <c r="M51" s="90">
        <v>0</v>
      </c>
      <c r="N51" s="91">
        <v>0</v>
      </c>
      <c r="O51" s="163">
        <f t="shared" si="4"/>
        <v>0</v>
      </c>
      <c r="P51" s="92" t="s">
        <v>91</v>
      </c>
      <c r="Q51" s="26"/>
      <c r="R51" s="26"/>
      <c r="S51" s="26"/>
      <c r="T51" s="26"/>
      <c r="U51" s="26"/>
      <c r="V51" s="26"/>
    </row>
    <row r="52" spans="1:22" ht="18.75" thickBot="1" x14ac:dyDescent="0.4">
      <c r="A52" s="239" t="s">
        <v>319</v>
      </c>
      <c r="B52" s="240"/>
      <c r="C52" s="26"/>
      <c r="D52" s="26"/>
      <c r="E52" s="26"/>
      <c r="F52" s="97" t="s">
        <v>110</v>
      </c>
      <c r="G52" s="90">
        <v>6.4919383999999997E-2</v>
      </c>
      <c r="H52" s="91">
        <v>0.02</v>
      </c>
      <c r="I52" s="181">
        <f t="shared" si="2"/>
        <v>8.4919384000000001E-2</v>
      </c>
      <c r="J52" s="90">
        <v>6.4919383999999997E-2</v>
      </c>
      <c r="K52" s="91">
        <v>0.02</v>
      </c>
      <c r="L52" s="181">
        <f t="shared" si="3"/>
        <v>8.4919384000000001E-2</v>
      </c>
      <c r="M52" s="90">
        <v>6.4919383999999997E-2</v>
      </c>
      <c r="N52" s="91">
        <v>0.02</v>
      </c>
      <c r="O52" s="163">
        <f t="shared" si="4"/>
        <v>8.4919384000000001E-2</v>
      </c>
      <c r="P52" s="92" t="s">
        <v>95</v>
      </c>
      <c r="Q52" s="26"/>
      <c r="R52" s="26"/>
      <c r="S52" s="26"/>
      <c r="T52" s="26"/>
      <c r="U52" s="26"/>
      <c r="V52" s="26"/>
    </row>
    <row r="53" spans="1:22" ht="18" x14ac:dyDescent="0.35">
      <c r="A53" s="90" t="s">
        <v>300</v>
      </c>
      <c r="B53" s="92">
        <v>9.5000000000000005E-5</v>
      </c>
      <c r="C53" s="26"/>
      <c r="D53" s="26"/>
      <c r="E53" s="26"/>
      <c r="F53" s="97" t="s">
        <v>111</v>
      </c>
      <c r="G53" s="90">
        <v>0.30754821999999998</v>
      </c>
      <c r="H53" s="91">
        <v>0.01</v>
      </c>
      <c r="I53" s="181">
        <f t="shared" si="2"/>
        <v>0.31754821999999999</v>
      </c>
      <c r="J53" s="90">
        <v>0.30754821999999998</v>
      </c>
      <c r="K53" s="91">
        <v>0.01</v>
      </c>
      <c r="L53" s="181">
        <f t="shared" si="3"/>
        <v>0.31754821999999999</v>
      </c>
      <c r="M53" s="90">
        <v>0.30754821999999998</v>
      </c>
      <c r="N53" s="91">
        <v>0.01</v>
      </c>
      <c r="O53" s="163">
        <f t="shared" si="4"/>
        <v>0.31754821999999999</v>
      </c>
      <c r="P53" s="92" t="s">
        <v>85</v>
      </c>
      <c r="Q53" s="26"/>
      <c r="R53" s="26"/>
      <c r="S53" s="26"/>
      <c r="T53" s="26"/>
      <c r="U53" s="26"/>
      <c r="V53" s="26"/>
    </row>
    <row r="54" spans="1:22" ht="18" x14ac:dyDescent="0.35">
      <c r="A54" s="90" t="s">
        <v>301</v>
      </c>
      <c r="B54" s="92">
        <v>1.92E-9</v>
      </c>
      <c r="C54" s="26"/>
      <c r="D54" s="26"/>
      <c r="E54" s="26"/>
      <c r="F54" s="97" t="s">
        <v>112</v>
      </c>
      <c r="G54" s="90">
        <v>0.20607466499999999</v>
      </c>
      <c r="H54" s="91">
        <v>0.03</v>
      </c>
      <c r="I54" s="181">
        <f t="shared" si="2"/>
        <v>0.23607466499999999</v>
      </c>
      <c r="J54" s="90">
        <v>0.16566715700000001</v>
      </c>
      <c r="K54" s="91">
        <v>0.03</v>
      </c>
      <c r="L54" s="181">
        <f t="shared" si="3"/>
        <v>0.19566715700000001</v>
      </c>
      <c r="M54" s="90">
        <v>0.14644763099999999</v>
      </c>
      <c r="N54" s="91">
        <v>0.03</v>
      </c>
      <c r="O54" s="163">
        <f t="shared" si="4"/>
        <v>0.17644763099999999</v>
      </c>
      <c r="P54" s="92" t="s">
        <v>96</v>
      </c>
      <c r="Q54" s="26"/>
      <c r="R54" s="26"/>
      <c r="S54" s="26"/>
      <c r="T54" s="26"/>
      <c r="U54" s="26"/>
      <c r="V54" s="26"/>
    </row>
    <row r="55" spans="1:22" ht="18.75" thickBot="1" x14ac:dyDescent="0.4">
      <c r="A55" s="90" t="s">
        <v>302</v>
      </c>
      <c r="B55" s="92">
        <v>8.1600000000000003E-8</v>
      </c>
      <c r="C55" s="26"/>
      <c r="D55" s="26"/>
      <c r="E55" s="26"/>
      <c r="F55" s="97" t="s">
        <v>113</v>
      </c>
      <c r="G55" s="90">
        <v>8.6100000000000006E-5</v>
      </c>
      <c r="H55" s="91">
        <v>0</v>
      </c>
      <c r="I55" s="181">
        <f t="shared" si="2"/>
        <v>8.6100000000000006E-5</v>
      </c>
      <c r="J55" s="90">
        <v>4.7500000000000003E-6</v>
      </c>
      <c r="K55" s="91">
        <v>0</v>
      </c>
      <c r="L55" s="181">
        <f t="shared" si="3"/>
        <v>4.7500000000000003E-6</v>
      </c>
      <c r="M55" s="90">
        <v>4.7500000000000003E-6</v>
      </c>
      <c r="N55" s="91">
        <v>0</v>
      </c>
      <c r="O55" s="163">
        <f t="shared" si="4"/>
        <v>4.7500000000000003E-6</v>
      </c>
      <c r="P55" s="92" t="s">
        <v>87</v>
      </c>
      <c r="Q55" s="26"/>
      <c r="R55" s="26"/>
      <c r="S55" s="26"/>
      <c r="T55" s="26"/>
      <c r="U55" s="26"/>
      <c r="V55" s="26"/>
    </row>
    <row r="56" spans="1:22" ht="19.5" thickBot="1" x14ac:dyDescent="0.4">
      <c r="A56" s="239" t="s">
        <v>320</v>
      </c>
      <c r="B56" s="240"/>
      <c r="C56" s="26"/>
      <c r="D56" s="26"/>
      <c r="E56" s="26"/>
      <c r="F56" s="97" t="s">
        <v>114</v>
      </c>
      <c r="G56" s="90">
        <v>0</v>
      </c>
      <c r="H56" s="91">
        <v>0</v>
      </c>
      <c r="I56" s="181">
        <f t="shared" si="2"/>
        <v>0</v>
      </c>
      <c r="J56" s="90">
        <v>0</v>
      </c>
      <c r="K56" s="91">
        <v>0</v>
      </c>
      <c r="L56" s="181">
        <f t="shared" si="3"/>
        <v>0</v>
      </c>
      <c r="M56" s="90">
        <v>0</v>
      </c>
      <c r="N56" s="91">
        <v>0</v>
      </c>
      <c r="O56" s="163">
        <f t="shared" si="4"/>
        <v>0</v>
      </c>
      <c r="P56" s="92" t="s">
        <v>92</v>
      </c>
      <c r="Q56" s="26"/>
      <c r="R56" s="26"/>
      <c r="S56" s="26"/>
      <c r="T56" s="26"/>
      <c r="U56" s="26"/>
      <c r="V56" s="26"/>
    </row>
    <row r="57" spans="1:22" ht="18" thickBot="1" x14ac:dyDescent="0.3">
      <c r="A57" s="90" t="s">
        <v>161</v>
      </c>
      <c r="B57" s="92">
        <v>3.8099999999999999E-13</v>
      </c>
      <c r="C57" s="26"/>
      <c r="D57" s="26"/>
      <c r="E57" s="26"/>
      <c r="F57" s="176" t="s">
        <v>115</v>
      </c>
      <c r="G57" s="98">
        <v>84.679347179999994</v>
      </c>
      <c r="H57" s="99">
        <v>0</v>
      </c>
      <c r="I57" s="105">
        <f t="shared" si="2"/>
        <v>84.679347179999994</v>
      </c>
      <c r="J57" s="98">
        <v>84.679347179999994</v>
      </c>
      <c r="K57" s="99">
        <v>0</v>
      </c>
      <c r="L57" s="105">
        <f t="shared" si="3"/>
        <v>84.679347179999994</v>
      </c>
      <c r="M57" s="98">
        <v>84.679347179999994</v>
      </c>
      <c r="N57" s="99">
        <v>0</v>
      </c>
      <c r="O57" s="106">
        <f t="shared" si="4"/>
        <v>84.679347179999994</v>
      </c>
      <c r="P57" s="100" t="s">
        <v>97</v>
      </c>
      <c r="Q57" s="26"/>
      <c r="R57" s="26"/>
      <c r="S57" s="26"/>
      <c r="T57" s="26"/>
      <c r="U57" s="26"/>
      <c r="V57" s="26"/>
    </row>
    <row r="58" spans="1:22" x14ac:dyDescent="0.25">
      <c r="A58" s="90" t="s">
        <v>162</v>
      </c>
      <c r="B58" s="92">
        <v>2.6999999999999999E-14</v>
      </c>
      <c r="C58" s="26"/>
      <c r="D58" s="26"/>
      <c r="E58" s="26"/>
      <c r="F58" s="26"/>
      <c r="G58" s="26"/>
      <c r="H58" s="26"/>
      <c r="I58" s="26"/>
      <c r="J58" s="26"/>
      <c r="K58" s="26"/>
      <c r="L58" s="26"/>
      <c r="M58" s="26"/>
      <c r="N58" s="26"/>
      <c r="O58" s="26"/>
      <c r="P58" s="26"/>
      <c r="Q58" s="26"/>
      <c r="R58" s="26"/>
      <c r="S58" s="26"/>
      <c r="T58" s="26"/>
      <c r="U58" s="26"/>
      <c r="V58" s="26"/>
    </row>
    <row r="59" spans="1:22" ht="18.75" thickBot="1" x14ac:dyDescent="0.4">
      <c r="A59" s="90" t="s">
        <v>303</v>
      </c>
      <c r="B59" s="92">
        <v>1.9800000000000002E-9</v>
      </c>
      <c r="C59" s="26"/>
      <c r="D59" s="26"/>
      <c r="E59" s="26"/>
      <c r="F59" s="26"/>
      <c r="G59" s="26"/>
      <c r="H59" s="26"/>
      <c r="I59" s="26"/>
      <c r="J59" s="26"/>
      <c r="K59" s="26"/>
      <c r="L59" s="26"/>
      <c r="M59" s="26"/>
      <c r="N59" s="26"/>
      <c r="O59" s="26"/>
      <c r="P59" s="26"/>
      <c r="Q59" s="26"/>
      <c r="R59" s="26"/>
      <c r="S59" s="26"/>
      <c r="T59" s="26"/>
      <c r="U59" s="26"/>
      <c r="V59" s="26"/>
    </row>
    <row r="60" spans="1:22" ht="19.5" thickBot="1" x14ac:dyDescent="0.35">
      <c r="A60" s="90" t="s">
        <v>39</v>
      </c>
      <c r="B60" s="92">
        <v>3.1800000000000002E-7</v>
      </c>
      <c r="C60" s="26"/>
      <c r="D60" s="26"/>
      <c r="E60" s="26"/>
      <c r="F60" s="156" t="s">
        <v>117</v>
      </c>
      <c r="G60" s="236" t="s">
        <v>81</v>
      </c>
      <c r="H60" s="238"/>
      <c r="I60" s="237"/>
      <c r="J60" s="236" t="s">
        <v>82</v>
      </c>
      <c r="K60" s="238"/>
      <c r="L60" s="238"/>
      <c r="M60" s="236" t="s">
        <v>83</v>
      </c>
      <c r="N60" s="238"/>
      <c r="O60" s="238"/>
      <c r="P60" s="26"/>
      <c r="Q60" s="26"/>
      <c r="R60" s="26"/>
      <c r="S60" s="26"/>
      <c r="T60" s="26"/>
      <c r="U60" s="26"/>
      <c r="V60" s="26"/>
    </row>
    <row r="61" spans="1:22" ht="18.75" thickBot="1" x14ac:dyDescent="0.4">
      <c r="A61" s="90" t="s">
        <v>304</v>
      </c>
      <c r="B61" s="92">
        <v>7.7199999999999998E-7</v>
      </c>
      <c r="C61" s="26"/>
      <c r="D61" s="26"/>
      <c r="E61" s="26"/>
      <c r="F61" s="159" t="s">
        <v>118</v>
      </c>
      <c r="G61" s="159" t="s">
        <v>332</v>
      </c>
      <c r="H61" s="167" t="s">
        <v>333</v>
      </c>
      <c r="I61" s="168" t="s">
        <v>28</v>
      </c>
      <c r="J61" s="159" t="s">
        <v>332</v>
      </c>
      <c r="K61" s="167" t="s">
        <v>333</v>
      </c>
      <c r="L61" s="168" t="s">
        <v>28</v>
      </c>
      <c r="M61" s="159" t="s">
        <v>332</v>
      </c>
      <c r="N61" s="167" t="s">
        <v>333</v>
      </c>
      <c r="O61" s="168" t="s">
        <v>28</v>
      </c>
      <c r="P61" s="168" t="s">
        <v>84</v>
      </c>
      <c r="Q61" s="26"/>
      <c r="R61" s="26"/>
      <c r="S61" s="26"/>
      <c r="T61" s="26"/>
      <c r="U61" s="26"/>
      <c r="V61" s="26"/>
    </row>
    <row r="62" spans="1:22" ht="18" x14ac:dyDescent="0.35">
      <c r="A62" s="90" t="s">
        <v>305</v>
      </c>
      <c r="B62" s="92">
        <v>5.4300000000000003E-8</v>
      </c>
      <c r="C62" s="26"/>
      <c r="D62" s="26"/>
      <c r="E62" s="26"/>
      <c r="F62" s="85" t="s">
        <v>138</v>
      </c>
      <c r="G62" s="90">
        <v>0</v>
      </c>
      <c r="H62" s="91">
        <v>0</v>
      </c>
      <c r="I62" s="92">
        <f t="shared" ref="I62:I82" si="5">SUM(G62:H62)</f>
        <v>0</v>
      </c>
      <c r="J62" s="90">
        <v>0</v>
      </c>
      <c r="K62" s="91">
        <v>0</v>
      </c>
      <c r="L62" s="92">
        <f t="shared" ref="L62:L82" si="6">SUM(J62:K62)</f>
        <v>0</v>
      </c>
      <c r="M62" s="90">
        <v>0</v>
      </c>
      <c r="N62" s="91">
        <v>0</v>
      </c>
      <c r="O62" s="92">
        <f t="shared" ref="O62:O82" si="7">SUM(M62:N62)</f>
        <v>0</v>
      </c>
      <c r="P62" s="87" t="s">
        <v>139</v>
      </c>
      <c r="Q62" s="26"/>
      <c r="R62" s="26"/>
      <c r="S62" s="26"/>
      <c r="T62" s="26"/>
      <c r="U62" s="26"/>
      <c r="V62" s="26"/>
    </row>
    <row r="63" spans="1:22" x14ac:dyDescent="0.25">
      <c r="A63" s="90" t="s">
        <v>163</v>
      </c>
      <c r="B63" s="92">
        <v>2.9700000000000001E-8</v>
      </c>
      <c r="C63" s="26"/>
      <c r="D63" s="26"/>
      <c r="E63" s="26"/>
      <c r="F63" s="90" t="s">
        <v>137</v>
      </c>
      <c r="G63" s="90">
        <v>0.110666363</v>
      </c>
      <c r="H63" s="91">
        <v>0.03</v>
      </c>
      <c r="I63" s="92">
        <f t="shared" si="5"/>
        <v>0.14066636300000002</v>
      </c>
      <c r="J63" s="90">
        <v>0.25028237800000003</v>
      </c>
      <c r="K63" s="91">
        <v>0.03</v>
      </c>
      <c r="L63" s="92">
        <f t="shared" si="6"/>
        <v>0.280282378</v>
      </c>
      <c r="M63" s="90">
        <v>0.66800000000000004</v>
      </c>
      <c r="N63" s="91">
        <v>0.04</v>
      </c>
      <c r="O63" s="92">
        <f t="shared" si="7"/>
        <v>0.70800000000000007</v>
      </c>
      <c r="P63" s="92" t="s">
        <v>139</v>
      </c>
      <c r="Q63" s="26"/>
      <c r="R63" s="26"/>
      <c r="S63" s="26"/>
      <c r="T63" s="26"/>
      <c r="U63" s="26"/>
      <c r="V63" s="26"/>
    </row>
    <row r="64" spans="1:22" ht="15.75" thickBot="1" x14ac:dyDescent="0.3">
      <c r="A64" s="98" t="s">
        <v>164</v>
      </c>
      <c r="B64" s="92">
        <v>1.7499999999999999E-7</v>
      </c>
      <c r="C64" s="26"/>
      <c r="D64" s="26"/>
      <c r="E64" s="26"/>
      <c r="F64" s="90" t="s">
        <v>136</v>
      </c>
      <c r="G64" s="90">
        <v>9.5212800000000001E-11</v>
      </c>
      <c r="H64" s="91">
        <v>0</v>
      </c>
      <c r="I64" s="92">
        <f t="shared" si="5"/>
        <v>9.5212800000000001E-11</v>
      </c>
      <c r="J64" s="90">
        <v>5.8280099999999998E-11</v>
      </c>
      <c r="K64" s="91">
        <v>0</v>
      </c>
      <c r="L64" s="92">
        <f t="shared" si="6"/>
        <v>5.8280099999999998E-11</v>
      </c>
      <c r="M64" s="90">
        <v>6.6803600000000002E-11</v>
      </c>
      <c r="N64" s="91">
        <v>0</v>
      </c>
      <c r="O64" s="92">
        <f t="shared" si="7"/>
        <v>6.6803600000000002E-11</v>
      </c>
      <c r="P64" s="92" t="s">
        <v>139</v>
      </c>
      <c r="Q64" s="26"/>
      <c r="R64" s="26"/>
      <c r="S64" s="26"/>
      <c r="T64" s="26"/>
      <c r="U64" s="26"/>
      <c r="V64" s="26"/>
    </row>
    <row r="65" spans="1:22" ht="15.75" thickBot="1" x14ac:dyDescent="0.3">
      <c r="A65" s="185" t="s">
        <v>328</v>
      </c>
      <c r="B65" s="124">
        <v>4.1199999999999999E-5</v>
      </c>
      <c r="C65" s="26"/>
      <c r="D65" s="26"/>
      <c r="E65" s="26"/>
      <c r="F65" s="90" t="s">
        <v>135</v>
      </c>
      <c r="G65" s="90">
        <v>0</v>
      </c>
      <c r="H65" s="91">
        <v>0</v>
      </c>
      <c r="I65" s="92">
        <f t="shared" si="5"/>
        <v>0</v>
      </c>
      <c r="J65" s="90">
        <v>0</v>
      </c>
      <c r="K65" s="91">
        <v>0</v>
      </c>
      <c r="L65" s="92">
        <f t="shared" si="6"/>
        <v>0</v>
      </c>
      <c r="M65" s="90">
        <v>0</v>
      </c>
      <c r="N65" s="91">
        <v>0</v>
      </c>
      <c r="O65" s="92">
        <f t="shared" si="7"/>
        <v>0</v>
      </c>
      <c r="P65" s="92" t="s">
        <v>139</v>
      </c>
      <c r="Q65" s="26"/>
      <c r="R65" s="26"/>
      <c r="S65" s="26"/>
      <c r="T65" s="26"/>
      <c r="U65" s="26"/>
      <c r="V65" s="26"/>
    </row>
    <row r="66" spans="1:22" ht="15.75" thickBot="1" x14ac:dyDescent="0.3">
      <c r="A66" s="26"/>
      <c r="B66" s="26"/>
      <c r="C66" s="26"/>
      <c r="D66" s="26"/>
      <c r="E66" s="26"/>
      <c r="F66" s="90" t="s">
        <v>134</v>
      </c>
      <c r="G66" s="90">
        <v>1.01134E-7</v>
      </c>
      <c r="H66" s="91">
        <v>0</v>
      </c>
      <c r="I66" s="92">
        <f t="shared" si="5"/>
        <v>1.01134E-7</v>
      </c>
      <c r="J66" s="90">
        <v>2.1973100000000001E-9</v>
      </c>
      <c r="K66" s="91">
        <v>0</v>
      </c>
      <c r="L66" s="92">
        <f t="shared" si="6"/>
        <v>2.1973100000000001E-9</v>
      </c>
      <c r="M66" s="90">
        <v>2.5186600000000001E-9</v>
      </c>
      <c r="N66" s="91">
        <v>0</v>
      </c>
      <c r="O66" s="92">
        <f t="shared" si="7"/>
        <v>2.5186600000000001E-9</v>
      </c>
      <c r="P66" s="92" t="s">
        <v>139</v>
      </c>
      <c r="Q66" s="26"/>
      <c r="R66" s="26"/>
      <c r="S66" s="26"/>
      <c r="T66" s="26"/>
      <c r="U66" s="26"/>
      <c r="V66" s="26"/>
    </row>
    <row r="67" spans="1:22" ht="15.75" thickBot="1" x14ac:dyDescent="0.3">
      <c r="A67" s="211" t="s">
        <v>318</v>
      </c>
      <c r="B67" s="213"/>
      <c r="C67" s="26"/>
      <c r="D67" s="26"/>
      <c r="E67" s="26"/>
      <c r="F67" s="90" t="s">
        <v>133</v>
      </c>
      <c r="G67" s="90">
        <v>0</v>
      </c>
      <c r="H67" s="91">
        <v>0</v>
      </c>
      <c r="I67" s="92">
        <f t="shared" si="5"/>
        <v>0</v>
      </c>
      <c r="J67" s="90">
        <v>0</v>
      </c>
      <c r="K67" s="91">
        <v>0</v>
      </c>
      <c r="L67" s="92">
        <f t="shared" si="6"/>
        <v>0</v>
      </c>
      <c r="M67" s="90">
        <v>0</v>
      </c>
      <c r="N67" s="91">
        <v>0</v>
      </c>
      <c r="O67" s="92">
        <f t="shared" si="7"/>
        <v>0</v>
      </c>
      <c r="P67" s="92" t="s">
        <v>139</v>
      </c>
      <c r="Q67" s="26"/>
      <c r="R67" s="26"/>
      <c r="S67" s="26"/>
      <c r="T67" s="26"/>
      <c r="U67" s="26"/>
      <c r="V67" s="26"/>
    </row>
    <row r="68" spans="1:22" ht="15.75" thickBot="1" x14ac:dyDescent="0.3">
      <c r="A68" s="239" t="s">
        <v>321</v>
      </c>
      <c r="B68" s="240"/>
      <c r="C68" s="26"/>
      <c r="D68" s="26"/>
      <c r="E68" s="26"/>
      <c r="F68" s="90" t="s">
        <v>132</v>
      </c>
      <c r="G68" s="90">
        <v>4.7244300000000002E-4</v>
      </c>
      <c r="H68" s="91">
        <v>0</v>
      </c>
      <c r="I68" s="92">
        <f t="shared" si="5"/>
        <v>4.7244300000000002E-4</v>
      </c>
      <c r="J68" s="90">
        <v>4.1913600000000002E-4</v>
      </c>
      <c r="K68" s="91">
        <v>0</v>
      </c>
      <c r="L68" s="92">
        <f t="shared" si="6"/>
        <v>4.1913600000000002E-4</v>
      </c>
      <c r="M68" s="90">
        <v>1.11154E-4</v>
      </c>
      <c r="N68" s="91">
        <v>0</v>
      </c>
      <c r="O68" s="92">
        <f t="shared" si="7"/>
        <v>1.11154E-4</v>
      </c>
      <c r="P68" s="92" t="s">
        <v>139</v>
      </c>
      <c r="Q68" s="26"/>
      <c r="R68" s="26"/>
      <c r="S68" s="26"/>
      <c r="T68" s="26"/>
      <c r="U68" s="26"/>
      <c r="V68" s="26"/>
    </row>
    <row r="69" spans="1:22" ht="18" x14ac:dyDescent="0.35">
      <c r="A69" s="90" t="s">
        <v>300</v>
      </c>
      <c r="B69" s="92">
        <v>2.6128618999999999E-2</v>
      </c>
      <c r="C69" s="26"/>
      <c r="D69" s="26"/>
      <c r="E69" s="26"/>
      <c r="F69" s="90" t="s">
        <v>131</v>
      </c>
      <c r="G69" s="90">
        <v>2.091E-6</v>
      </c>
      <c r="H69" s="91">
        <v>0</v>
      </c>
      <c r="I69" s="92">
        <f t="shared" si="5"/>
        <v>2.091E-6</v>
      </c>
      <c r="J69" s="90">
        <v>3.1191199999999999E-7</v>
      </c>
      <c r="K69" s="91">
        <v>0</v>
      </c>
      <c r="L69" s="92">
        <f t="shared" si="6"/>
        <v>3.1191199999999999E-7</v>
      </c>
      <c r="M69" s="90">
        <v>3.5752900000000002E-7</v>
      </c>
      <c r="N69" s="91">
        <v>0</v>
      </c>
      <c r="O69" s="92">
        <f t="shared" si="7"/>
        <v>3.5752900000000002E-7</v>
      </c>
      <c r="P69" s="92" t="s">
        <v>139</v>
      </c>
      <c r="Q69" s="26"/>
      <c r="R69" s="26"/>
      <c r="S69" s="26"/>
      <c r="T69" s="26"/>
      <c r="U69" s="26"/>
      <c r="V69" s="26"/>
    </row>
    <row r="70" spans="1:22" ht="18" x14ac:dyDescent="0.35">
      <c r="A70" s="90" t="s">
        <v>301</v>
      </c>
      <c r="B70" s="92">
        <v>5.2690299999999996E-7</v>
      </c>
      <c r="C70" s="26"/>
      <c r="D70" s="26"/>
      <c r="E70" s="26"/>
      <c r="F70" s="177" t="s">
        <v>130</v>
      </c>
      <c r="G70" s="177">
        <v>0.111140998</v>
      </c>
      <c r="H70" s="194">
        <v>0.03</v>
      </c>
      <c r="I70" s="179">
        <f t="shared" si="5"/>
        <v>0.14114099800000002</v>
      </c>
      <c r="J70" s="177">
        <v>0.25070182800000002</v>
      </c>
      <c r="K70" s="194">
        <v>0.03</v>
      </c>
      <c r="L70" s="179">
        <f t="shared" si="6"/>
        <v>0.28070182799999999</v>
      </c>
      <c r="M70" s="177">
        <v>0.66849784000000001</v>
      </c>
      <c r="N70" s="194">
        <v>0.04</v>
      </c>
      <c r="O70" s="179">
        <f t="shared" si="7"/>
        <v>0.70849784000000005</v>
      </c>
      <c r="P70" s="179" t="s">
        <v>139</v>
      </c>
      <c r="Q70" s="26"/>
      <c r="R70" s="26"/>
      <c r="S70" s="26"/>
      <c r="T70" s="26"/>
      <c r="U70" s="26"/>
      <c r="V70" s="26"/>
    </row>
    <row r="71" spans="1:22" ht="18.75" thickBot="1" x14ac:dyDescent="0.4">
      <c r="A71" s="90" t="s">
        <v>302</v>
      </c>
      <c r="B71" s="92">
        <v>2.2447500000000001E-5</v>
      </c>
      <c r="C71" s="26"/>
      <c r="D71" s="26"/>
      <c r="E71" s="26"/>
      <c r="F71" s="90" t="s">
        <v>129</v>
      </c>
      <c r="G71" s="90">
        <v>0</v>
      </c>
      <c r="H71" s="91">
        <v>0</v>
      </c>
      <c r="I71" s="92">
        <f t="shared" si="5"/>
        <v>0</v>
      </c>
      <c r="J71" s="90">
        <v>0</v>
      </c>
      <c r="K71" s="91">
        <v>0</v>
      </c>
      <c r="L71" s="92">
        <f t="shared" si="6"/>
        <v>0</v>
      </c>
      <c r="M71" s="90">
        <v>0</v>
      </c>
      <c r="N71" s="91">
        <v>0</v>
      </c>
      <c r="O71" s="92">
        <f t="shared" si="7"/>
        <v>0</v>
      </c>
      <c r="P71" s="92" t="s">
        <v>139</v>
      </c>
      <c r="Q71" s="26"/>
      <c r="R71" s="26"/>
      <c r="S71" s="26"/>
      <c r="T71" s="26"/>
      <c r="U71" s="26"/>
      <c r="V71" s="26"/>
    </row>
    <row r="72" spans="1:22" ht="18.75" customHeight="1" thickBot="1" x14ac:dyDescent="0.3">
      <c r="A72" s="239" t="s">
        <v>297</v>
      </c>
      <c r="B72" s="240"/>
      <c r="C72" s="26"/>
      <c r="D72" s="26"/>
      <c r="E72" s="26"/>
      <c r="F72" s="90" t="s">
        <v>128</v>
      </c>
      <c r="G72" s="90">
        <v>2.1540216079999999</v>
      </c>
      <c r="H72" s="91">
        <v>0.54</v>
      </c>
      <c r="I72" s="92">
        <f t="shared" si="5"/>
        <v>2.6940216079999999</v>
      </c>
      <c r="J72" s="90">
        <v>3.0017837460000001</v>
      </c>
      <c r="K72" s="91">
        <v>0.38</v>
      </c>
      <c r="L72" s="92">
        <f t="shared" si="6"/>
        <v>3.381783746</v>
      </c>
      <c r="M72" s="90">
        <v>5.35</v>
      </c>
      <c r="N72" s="91">
        <v>0.28999999999999998</v>
      </c>
      <c r="O72" s="92">
        <f t="shared" si="7"/>
        <v>5.64</v>
      </c>
      <c r="P72" s="92" t="s">
        <v>139</v>
      </c>
      <c r="Q72" s="26"/>
      <c r="R72" s="26"/>
      <c r="S72" s="26"/>
      <c r="T72" s="26"/>
      <c r="U72" s="26"/>
      <c r="V72" s="26"/>
    </row>
    <row r="73" spans="1:22" x14ac:dyDescent="0.25">
      <c r="A73" s="90" t="s">
        <v>161</v>
      </c>
      <c r="B73" s="92">
        <v>1.0465899999999999E-10</v>
      </c>
      <c r="C73" s="26"/>
      <c r="D73" s="26"/>
      <c r="E73" s="26"/>
      <c r="F73" s="90" t="s">
        <v>127</v>
      </c>
      <c r="G73" s="90">
        <v>9.1445399999999998E-4</v>
      </c>
      <c r="H73" s="91">
        <v>0</v>
      </c>
      <c r="I73" s="92">
        <f t="shared" si="5"/>
        <v>9.1445399999999998E-4</v>
      </c>
      <c r="J73" s="90">
        <v>8.0366200000000002E-4</v>
      </c>
      <c r="K73" s="91">
        <v>0</v>
      </c>
      <c r="L73" s="92">
        <f t="shared" si="6"/>
        <v>8.0366200000000002E-4</v>
      </c>
      <c r="M73" s="90">
        <v>5.1239000000000005E-4</v>
      </c>
      <c r="N73" s="91">
        <v>0</v>
      </c>
      <c r="O73" s="92">
        <f t="shared" si="7"/>
        <v>5.1239000000000005E-4</v>
      </c>
      <c r="P73" s="92" t="s">
        <v>139</v>
      </c>
      <c r="Q73" s="26"/>
      <c r="R73" s="26"/>
      <c r="S73" s="26"/>
      <c r="T73" s="26"/>
      <c r="U73" s="26"/>
      <c r="V73" s="26"/>
    </row>
    <row r="74" spans="1:22" x14ac:dyDescent="0.25">
      <c r="A74" s="90" t="s">
        <v>162</v>
      </c>
      <c r="B74" s="92">
        <v>7.4343899999999998E-12</v>
      </c>
      <c r="C74" s="26"/>
      <c r="D74" s="26"/>
      <c r="E74" s="26"/>
      <c r="F74" s="90" t="s">
        <v>126</v>
      </c>
      <c r="G74" s="90">
        <v>0</v>
      </c>
      <c r="H74" s="91">
        <v>0</v>
      </c>
      <c r="I74" s="92">
        <f t="shared" si="5"/>
        <v>0</v>
      </c>
      <c r="J74" s="90">
        <v>0</v>
      </c>
      <c r="K74" s="91">
        <v>0</v>
      </c>
      <c r="L74" s="92">
        <f t="shared" si="6"/>
        <v>0</v>
      </c>
      <c r="M74" s="90">
        <v>0</v>
      </c>
      <c r="N74" s="91">
        <v>0</v>
      </c>
      <c r="O74" s="92">
        <f t="shared" si="7"/>
        <v>0</v>
      </c>
      <c r="P74" s="92" t="s">
        <v>139</v>
      </c>
      <c r="Q74" s="26"/>
      <c r="R74" s="26"/>
      <c r="S74" s="26"/>
      <c r="T74" s="26"/>
      <c r="U74" s="26"/>
      <c r="V74" s="26"/>
    </row>
    <row r="75" spans="1:22" ht="18" x14ac:dyDescent="0.35">
      <c r="A75" s="90" t="s">
        <v>303</v>
      </c>
      <c r="B75" s="92">
        <v>5.4567000000000004E-7</v>
      </c>
      <c r="C75" s="26"/>
      <c r="D75" s="26"/>
      <c r="E75" s="26"/>
      <c r="F75" s="90" t="s">
        <v>125</v>
      </c>
      <c r="G75" s="90">
        <v>0</v>
      </c>
      <c r="H75" s="91">
        <v>0</v>
      </c>
      <c r="I75" s="92">
        <f t="shared" si="5"/>
        <v>0</v>
      </c>
      <c r="J75" s="90">
        <v>0</v>
      </c>
      <c r="K75" s="91">
        <v>0</v>
      </c>
      <c r="L75" s="92">
        <f t="shared" si="6"/>
        <v>0</v>
      </c>
      <c r="M75" s="90">
        <v>0</v>
      </c>
      <c r="N75" s="91">
        <v>0</v>
      </c>
      <c r="O75" s="92">
        <f t="shared" si="7"/>
        <v>0</v>
      </c>
      <c r="P75" s="92" t="s">
        <v>139</v>
      </c>
      <c r="Q75" s="26"/>
      <c r="R75" s="26"/>
      <c r="S75" s="26"/>
      <c r="T75" s="26"/>
      <c r="U75" s="26"/>
      <c r="V75" s="26"/>
    </row>
    <row r="76" spans="1:22" x14ac:dyDescent="0.25">
      <c r="A76" s="90" t="s">
        <v>39</v>
      </c>
      <c r="B76" s="92">
        <v>8.7336000000000005E-5</v>
      </c>
      <c r="C76" s="26"/>
      <c r="D76" s="26"/>
      <c r="E76" s="26"/>
      <c r="F76" s="90" t="s">
        <v>124</v>
      </c>
      <c r="G76" s="90">
        <v>0.28249438999999998</v>
      </c>
      <c r="H76" s="91">
        <v>0.11</v>
      </c>
      <c r="I76" s="92">
        <f t="shared" si="5"/>
        <v>0.39249438999999997</v>
      </c>
      <c r="J76" s="90">
        <v>0.50011969899999997</v>
      </c>
      <c r="K76" s="91">
        <v>0.19</v>
      </c>
      <c r="L76" s="92">
        <f t="shared" si="6"/>
        <v>0.69011969900000003</v>
      </c>
      <c r="M76" s="90">
        <v>0.45010772900000001</v>
      </c>
      <c r="N76" s="91">
        <v>0.17</v>
      </c>
      <c r="O76" s="92">
        <f t="shared" si="7"/>
        <v>0.620107729</v>
      </c>
      <c r="P76" s="92" t="s">
        <v>139</v>
      </c>
      <c r="Q76" s="26"/>
      <c r="R76" s="26"/>
      <c r="S76" s="26"/>
      <c r="T76" s="26"/>
      <c r="U76" s="26"/>
      <c r="V76" s="26"/>
    </row>
    <row r="77" spans="1:22" ht="18" x14ac:dyDescent="0.35">
      <c r="A77" s="90" t="s">
        <v>304</v>
      </c>
      <c r="B77" s="92">
        <v>2.1220500000000001E-4</v>
      </c>
      <c r="C77" s="26"/>
      <c r="D77" s="26"/>
      <c r="E77" s="26"/>
      <c r="F77" s="90" t="s">
        <v>123</v>
      </c>
      <c r="G77" s="90">
        <v>2.00743E-4</v>
      </c>
      <c r="H77" s="91">
        <v>0</v>
      </c>
      <c r="I77" s="92">
        <f t="shared" si="5"/>
        <v>2.00743E-4</v>
      </c>
      <c r="J77" s="90">
        <v>3.5538900000000001E-4</v>
      </c>
      <c r="K77" s="91">
        <v>0</v>
      </c>
      <c r="L77" s="92">
        <f t="shared" si="6"/>
        <v>3.5538900000000001E-4</v>
      </c>
      <c r="M77" s="90">
        <v>3.1985E-4</v>
      </c>
      <c r="N77" s="91">
        <v>0</v>
      </c>
      <c r="O77" s="92">
        <f t="shared" si="7"/>
        <v>3.1985E-4</v>
      </c>
      <c r="P77" s="92" t="s">
        <v>139</v>
      </c>
      <c r="Q77" s="26"/>
      <c r="R77" s="26"/>
      <c r="S77" s="26"/>
      <c r="T77" s="26"/>
      <c r="U77" s="26"/>
      <c r="V77" s="26"/>
    </row>
    <row r="78" spans="1:22" ht="18" x14ac:dyDescent="0.35">
      <c r="A78" s="90" t="s">
        <v>305</v>
      </c>
      <c r="B78" s="92">
        <v>1.4941E-5</v>
      </c>
      <c r="C78" s="26"/>
      <c r="D78" s="26"/>
      <c r="E78" s="26"/>
      <c r="F78" s="134" t="s">
        <v>122</v>
      </c>
      <c r="G78" s="134">
        <v>2.4376311949999998</v>
      </c>
      <c r="H78" s="146">
        <v>0.64</v>
      </c>
      <c r="I78" s="135">
        <f t="shared" si="5"/>
        <v>3.0776311949999999</v>
      </c>
      <c r="J78" s="134">
        <v>3.5030624960000001</v>
      </c>
      <c r="K78" s="146">
        <v>0.56999999999999995</v>
      </c>
      <c r="L78" s="135">
        <f t="shared" si="6"/>
        <v>4.0730624960000004</v>
      </c>
      <c r="M78" s="134">
        <v>5.8010014339999998</v>
      </c>
      <c r="N78" s="146">
        <v>0.46</v>
      </c>
      <c r="O78" s="135">
        <f t="shared" si="7"/>
        <v>6.2610014339999998</v>
      </c>
      <c r="P78" s="135" t="s">
        <v>139</v>
      </c>
      <c r="Q78" s="26"/>
      <c r="R78" s="26"/>
      <c r="S78" s="26"/>
      <c r="T78" s="26"/>
      <c r="U78" s="26"/>
      <c r="V78" s="26"/>
    </row>
    <row r="79" spans="1:22" x14ac:dyDescent="0.25">
      <c r="A79" s="90" t="s">
        <v>163</v>
      </c>
      <c r="B79" s="92">
        <v>8.1561699999999995E-6</v>
      </c>
      <c r="C79" s="26"/>
      <c r="D79" s="26"/>
      <c r="E79" s="26"/>
      <c r="F79" s="90" t="s">
        <v>121</v>
      </c>
      <c r="G79" s="90">
        <v>17.836920070000001</v>
      </c>
      <c r="H79" s="91">
        <v>0.25</v>
      </c>
      <c r="I79" s="92">
        <f t="shared" si="5"/>
        <v>18.086920070000001</v>
      </c>
      <c r="J79" s="90">
        <v>17.836920070000001</v>
      </c>
      <c r="K79" s="91">
        <v>0.25</v>
      </c>
      <c r="L79" s="92">
        <f t="shared" si="6"/>
        <v>18.086920070000001</v>
      </c>
      <c r="M79" s="90">
        <v>13.9</v>
      </c>
      <c r="N79" s="91">
        <v>0.2</v>
      </c>
      <c r="O79" s="92">
        <f t="shared" si="7"/>
        <v>14.1</v>
      </c>
      <c r="P79" s="92" t="s">
        <v>139</v>
      </c>
      <c r="Q79" s="26"/>
      <c r="R79" s="26"/>
      <c r="S79" s="26"/>
      <c r="T79" s="26"/>
      <c r="U79" s="26"/>
      <c r="V79" s="26"/>
    </row>
    <row r="80" spans="1:22" ht="15.75" thickBot="1" x14ac:dyDescent="0.3">
      <c r="A80" s="98" t="s">
        <v>164</v>
      </c>
      <c r="B80" s="92">
        <v>4.8143100000000003E-5</v>
      </c>
      <c r="C80" s="26"/>
      <c r="D80" s="26"/>
      <c r="E80" s="26"/>
      <c r="F80" s="90" t="s">
        <v>120</v>
      </c>
      <c r="G80" s="90">
        <v>0</v>
      </c>
      <c r="H80" s="91">
        <v>0</v>
      </c>
      <c r="I80" s="92">
        <f t="shared" si="5"/>
        <v>0</v>
      </c>
      <c r="J80" s="90">
        <v>0</v>
      </c>
      <c r="K80" s="91">
        <v>0</v>
      </c>
      <c r="L80" s="92">
        <f t="shared" si="6"/>
        <v>0</v>
      </c>
      <c r="M80" s="90">
        <v>0</v>
      </c>
      <c r="N80" s="91">
        <v>0</v>
      </c>
      <c r="O80" s="92">
        <f t="shared" si="7"/>
        <v>0</v>
      </c>
      <c r="P80" s="92" t="s">
        <v>139</v>
      </c>
      <c r="Q80" s="26"/>
      <c r="R80" s="26"/>
      <c r="S80" s="26"/>
      <c r="T80" s="26"/>
      <c r="U80" s="26"/>
      <c r="V80" s="26"/>
    </row>
    <row r="81" spans="1:22" ht="15.75" thickBot="1" x14ac:dyDescent="0.3">
      <c r="A81" s="185" t="s">
        <v>328</v>
      </c>
      <c r="B81" s="124">
        <v>1.1332025000000001E-2</v>
      </c>
      <c r="C81" s="26"/>
      <c r="D81" s="26"/>
      <c r="E81" s="26"/>
      <c r="F81" s="134" t="s">
        <v>119</v>
      </c>
      <c r="G81" s="134">
        <v>17.836920070000001</v>
      </c>
      <c r="H81" s="146">
        <v>0.25</v>
      </c>
      <c r="I81" s="135">
        <f t="shared" si="5"/>
        <v>18.086920070000001</v>
      </c>
      <c r="J81" s="134">
        <v>17.836920070000001</v>
      </c>
      <c r="K81" s="146">
        <v>0.25</v>
      </c>
      <c r="L81" s="135">
        <f t="shared" si="6"/>
        <v>18.086920070000001</v>
      </c>
      <c r="M81" s="134">
        <v>13.864357289999999</v>
      </c>
      <c r="N81" s="146">
        <v>0.2</v>
      </c>
      <c r="O81" s="135">
        <f t="shared" si="7"/>
        <v>14.064357289999998</v>
      </c>
      <c r="P81" s="135" t="s">
        <v>139</v>
      </c>
      <c r="Q81" s="26"/>
      <c r="R81" s="26"/>
      <c r="S81" s="26"/>
      <c r="T81" s="26"/>
      <c r="U81" s="26"/>
      <c r="V81" s="26"/>
    </row>
    <row r="82" spans="1:22" ht="15.75" thickBot="1" x14ac:dyDescent="0.3">
      <c r="A82" s="26"/>
      <c r="B82" s="26"/>
      <c r="C82" s="26"/>
      <c r="D82" s="26"/>
      <c r="E82" s="26"/>
      <c r="F82" s="169" t="s">
        <v>28</v>
      </c>
      <c r="G82" s="169">
        <v>20.385692259999999</v>
      </c>
      <c r="H82" s="195">
        <v>0.92391698300000002</v>
      </c>
      <c r="I82" s="170">
        <f t="shared" si="5"/>
        <v>21.309609243000001</v>
      </c>
      <c r="J82" s="169">
        <v>21.59068439</v>
      </c>
      <c r="K82" s="195">
        <v>0.85255785299999998</v>
      </c>
      <c r="L82" s="170">
        <f t="shared" si="6"/>
        <v>22.443242243</v>
      </c>
      <c r="M82" s="169">
        <v>20.333856560000001</v>
      </c>
      <c r="N82" s="195">
        <v>0.692989682</v>
      </c>
      <c r="O82" s="170">
        <f t="shared" si="7"/>
        <v>21.026846242000001</v>
      </c>
      <c r="P82" s="170" t="s">
        <v>139</v>
      </c>
      <c r="Q82" s="26"/>
      <c r="R82" s="26"/>
      <c r="S82" s="26"/>
      <c r="T82" s="26"/>
      <c r="U82" s="26"/>
      <c r="V82" s="26"/>
    </row>
    <row r="83" spans="1:22" x14ac:dyDescent="0.25">
      <c r="A83" s="26"/>
      <c r="B83" s="26"/>
      <c r="C83" s="26"/>
      <c r="D83" s="26"/>
      <c r="E83" s="26"/>
      <c r="F83" s="26"/>
      <c r="G83" s="26"/>
      <c r="H83" s="26"/>
      <c r="I83" s="26"/>
      <c r="J83" s="26"/>
      <c r="K83" s="26"/>
      <c r="L83" s="26"/>
      <c r="M83" s="26"/>
      <c r="N83" s="26"/>
      <c r="O83" s="26"/>
      <c r="P83" s="26"/>
      <c r="Q83" s="26"/>
      <c r="R83" s="26"/>
      <c r="S83" s="26"/>
      <c r="T83" s="26"/>
      <c r="U83" s="26"/>
      <c r="V83" s="26"/>
    </row>
    <row r="84" spans="1:22" x14ac:dyDescent="0.25">
      <c r="A84" s="26"/>
      <c r="B84" s="26"/>
      <c r="C84" s="26"/>
      <c r="D84" s="26"/>
      <c r="E84" s="26"/>
      <c r="F84" s="26"/>
      <c r="G84" s="26"/>
      <c r="H84" s="26"/>
      <c r="I84" s="26"/>
      <c r="J84" s="26"/>
      <c r="K84" s="26"/>
      <c r="L84" s="26"/>
      <c r="M84" s="26"/>
      <c r="N84" s="26"/>
      <c r="O84" s="26"/>
      <c r="P84" s="26"/>
      <c r="Q84" s="26"/>
      <c r="R84" s="26"/>
      <c r="S84" s="26"/>
      <c r="T84" s="26"/>
      <c r="U84" s="26"/>
      <c r="V84" s="26"/>
    </row>
    <row r="85" spans="1:22" x14ac:dyDescent="0.25">
      <c r="A85" s="26"/>
      <c r="B85" s="26"/>
      <c r="C85" s="26"/>
      <c r="D85" s="26"/>
      <c r="E85" s="26"/>
      <c r="F85" s="26"/>
      <c r="G85" s="26"/>
      <c r="H85" s="26"/>
      <c r="I85" s="26"/>
      <c r="J85" s="26"/>
      <c r="K85" s="26"/>
      <c r="L85" s="26"/>
      <c r="M85" s="26"/>
      <c r="N85" s="26"/>
      <c r="O85" s="26"/>
      <c r="P85" s="26"/>
      <c r="Q85" s="26"/>
      <c r="R85" s="26"/>
      <c r="S85" s="26"/>
      <c r="T85" s="26"/>
      <c r="U85" s="26"/>
      <c r="V85" s="26"/>
    </row>
    <row r="86" spans="1:22" x14ac:dyDescent="0.25">
      <c r="A86" s="26"/>
      <c r="B86" s="26"/>
      <c r="C86" s="26"/>
      <c r="D86" s="26"/>
      <c r="E86" s="26"/>
      <c r="F86" s="26"/>
      <c r="G86" s="26"/>
      <c r="H86" s="26"/>
      <c r="I86" s="26"/>
      <c r="J86" s="26"/>
      <c r="K86" s="26"/>
      <c r="L86" s="26"/>
      <c r="M86" s="26"/>
      <c r="N86" s="26"/>
      <c r="O86" s="26"/>
      <c r="P86" s="26"/>
      <c r="Q86" s="26"/>
      <c r="R86" s="26"/>
      <c r="S86" s="26"/>
      <c r="T86" s="26"/>
      <c r="U86" s="26"/>
      <c r="V86" s="26"/>
    </row>
    <row r="87" spans="1:22" x14ac:dyDescent="0.25">
      <c r="A87" s="26"/>
      <c r="B87" s="26"/>
      <c r="C87" s="26"/>
      <c r="D87" s="26"/>
      <c r="E87" s="26"/>
      <c r="F87" s="26"/>
      <c r="G87" s="26"/>
      <c r="H87" s="26"/>
      <c r="I87" s="26"/>
      <c r="J87" s="26"/>
      <c r="K87" s="26"/>
      <c r="L87" s="26"/>
      <c r="M87" s="26"/>
      <c r="N87" s="26"/>
      <c r="O87" s="26"/>
      <c r="P87" s="26"/>
      <c r="Q87" s="26"/>
      <c r="R87" s="26"/>
      <c r="S87" s="26"/>
      <c r="T87" s="26"/>
      <c r="U87" s="26"/>
      <c r="V87" s="26"/>
    </row>
    <row r="88" spans="1:22" x14ac:dyDescent="0.25">
      <c r="A88" s="26"/>
      <c r="B88" s="26"/>
      <c r="C88" s="26"/>
      <c r="D88" s="26"/>
      <c r="E88" s="26"/>
      <c r="F88" s="26"/>
      <c r="G88" s="26"/>
      <c r="H88" s="26"/>
      <c r="I88" s="26"/>
      <c r="J88" s="26"/>
      <c r="K88" s="26"/>
      <c r="L88" s="26"/>
      <c r="M88" s="26"/>
      <c r="N88" s="26"/>
      <c r="O88" s="26"/>
      <c r="P88" s="26"/>
      <c r="Q88" s="26"/>
      <c r="R88" s="26"/>
      <c r="S88" s="26"/>
      <c r="T88" s="26"/>
      <c r="U88" s="26"/>
      <c r="V88" s="26"/>
    </row>
    <row r="89" spans="1:22" x14ac:dyDescent="0.25">
      <c r="A89" s="26"/>
      <c r="B89" s="26"/>
      <c r="C89" s="26"/>
      <c r="D89" s="26"/>
      <c r="E89" s="26"/>
      <c r="F89" s="26"/>
      <c r="G89" s="26"/>
      <c r="H89" s="26"/>
      <c r="I89" s="26"/>
      <c r="J89" s="26"/>
      <c r="K89" s="26"/>
      <c r="L89" s="26"/>
      <c r="M89" s="26"/>
      <c r="N89" s="26"/>
      <c r="O89" s="26"/>
      <c r="P89" s="26"/>
      <c r="Q89" s="26"/>
      <c r="R89" s="26"/>
      <c r="S89" s="26"/>
      <c r="T89" s="26"/>
      <c r="U89" s="26"/>
      <c r="V89" s="26"/>
    </row>
    <row r="90" spans="1:22" x14ac:dyDescent="0.25">
      <c r="A90" s="26"/>
      <c r="B90" s="26"/>
      <c r="C90" s="26"/>
      <c r="D90" s="26"/>
      <c r="E90" s="26"/>
      <c r="F90" s="26"/>
      <c r="G90" s="26"/>
      <c r="H90" s="26"/>
      <c r="I90" s="26"/>
      <c r="J90" s="26"/>
      <c r="K90" s="26"/>
      <c r="L90" s="26"/>
      <c r="M90" s="26"/>
      <c r="N90" s="26"/>
      <c r="O90" s="26"/>
      <c r="P90" s="26"/>
      <c r="Q90" s="26"/>
      <c r="R90" s="26"/>
      <c r="S90" s="26"/>
      <c r="T90" s="26"/>
      <c r="U90" s="26"/>
      <c r="V90" s="26"/>
    </row>
    <row r="91" spans="1:22" x14ac:dyDescent="0.25">
      <c r="A91" s="26"/>
      <c r="B91" s="26"/>
      <c r="C91" s="26"/>
      <c r="D91" s="26"/>
      <c r="E91" s="26"/>
      <c r="F91" s="26"/>
      <c r="G91" s="26"/>
      <c r="H91" s="26"/>
      <c r="I91" s="26"/>
      <c r="J91" s="26"/>
      <c r="K91" s="26"/>
      <c r="L91" s="26"/>
      <c r="M91" s="26"/>
      <c r="N91" s="26"/>
      <c r="O91" s="26"/>
      <c r="P91" s="26"/>
      <c r="Q91" s="26"/>
      <c r="R91" s="26"/>
      <c r="S91" s="26"/>
      <c r="T91" s="26"/>
      <c r="U91" s="26"/>
      <c r="V91" s="26"/>
    </row>
    <row r="92" spans="1:22" x14ac:dyDescent="0.25">
      <c r="F92" s="26"/>
      <c r="G92" s="26"/>
      <c r="H92" s="26"/>
      <c r="I92" s="26"/>
      <c r="J92" s="26"/>
      <c r="K92" s="26"/>
      <c r="L92" s="26"/>
      <c r="M92" s="26"/>
      <c r="N92" s="26"/>
      <c r="O92" s="26"/>
      <c r="P92" s="26"/>
      <c r="Q92" s="26"/>
      <c r="R92" s="26"/>
      <c r="S92" s="26"/>
      <c r="T92" s="26"/>
      <c r="U92" s="26"/>
      <c r="V92" s="26"/>
    </row>
    <row r="93" spans="1:22" x14ac:dyDescent="0.25">
      <c r="F93" s="26"/>
      <c r="G93" s="26"/>
      <c r="H93" s="26"/>
      <c r="I93" s="26"/>
      <c r="J93" s="26"/>
      <c r="K93" s="26"/>
      <c r="L93" s="26"/>
      <c r="M93" s="26"/>
      <c r="N93" s="26"/>
      <c r="O93" s="26"/>
      <c r="P93" s="26"/>
      <c r="Q93" s="26"/>
      <c r="R93" s="26"/>
      <c r="S93" s="26"/>
      <c r="T93" s="26"/>
      <c r="U93" s="26"/>
      <c r="V93" s="26"/>
    </row>
    <row r="94" spans="1:22" x14ac:dyDescent="0.25">
      <c r="F94" s="26"/>
      <c r="G94" s="26"/>
      <c r="H94" s="26"/>
      <c r="I94" s="26"/>
      <c r="J94" s="26"/>
      <c r="K94" s="26"/>
      <c r="L94" s="26"/>
      <c r="M94" s="26"/>
      <c r="N94" s="26"/>
      <c r="O94" s="26"/>
      <c r="P94" s="26"/>
      <c r="Q94" s="26"/>
      <c r="R94" s="26"/>
      <c r="S94" s="26"/>
      <c r="T94" s="26"/>
      <c r="U94" s="26"/>
      <c r="V94" s="26"/>
    </row>
    <row r="95" spans="1:22" x14ac:dyDescent="0.25">
      <c r="F95" s="26"/>
      <c r="G95" s="26"/>
      <c r="H95" s="26"/>
      <c r="I95" s="26"/>
      <c r="J95" s="26"/>
      <c r="K95" s="26"/>
      <c r="L95" s="26"/>
      <c r="M95" s="26"/>
      <c r="N95" s="26"/>
      <c r="O95" s="26"/>
      <c r="P95" s="26"/>
      <c r="Q95" s="26"/>
      <c r="R95" s="26"/>
      <c r="S95" s="26"/>
      <c r="T95" s="26"/>
      <c r="U95" s="26"/>
      <c r="V95" s="26"/>
    </row>
    <row r="96" spans="1:22" x14ac:dyDescent="0.25">
      <c r="F96" s="26"/>
      <c r="G96" s="26"/>
      <c r="H96" s="26"/>
      <c r="I96" s="26"/>
      <c r="J96" s="26"/>
      <c r="K96" s="26"/>
      <c r="L96" s="26"/>
      <c r="M96" s="26"/>
      <c r="N96" s="26"/>
      <c r="O96" s="26"/>
      <c r="P96" s="26"/>
      <c r="Q96" s="26"/>
      <c r="R96" s="26"/>
      <c r="S96" s="26"/>
      <c r="T96" s="26"/>
      <c r="U96" s="26"/>
      <c r="V96" s="26"/>
    </row>
    <row r="97" spans="22:22" x14ac:dyDescent="0.25">
      <c r="V97" s="26"/>
    </row>
    <row r="98" spans="22:22" x14ac:dyDescent="0.25">
      <c r="V98" s="26"/>
    </row>
    <row r="99" spans="22:22" x14ac:dyDescent="0.25">
      <c r="V99" s="26"/>
    </row>
    <row r="100" spans="22:22" x14ac:dyDescent="0.25">
      <c r="V100" s="26"/>
    </row>
    <row r="101" spans="22:22" x14ac:dyDescent="0.25">
      <c r="V101" s="26"/>
    </row>
  </sheetData>
  <mergeCells count="22">
    <mergeCell ref="A72:B72"/>
    <mergeCell ref="A28:B28"/>
    <mergeCell ref="A32:B32"/>
    <mergeCell ref="G38:I38"/>
    <mergeCell ref="J38:L38"/>
    <mergeCell ref="A68:B68"/>
    <mergeCell ref="A44:B44"/>
    <mergeCell ref="A51:B51"/>
    <mergeCell ref="A56:B56"/>
    <mergeCell ref="A67:B67"/>
    <mergeCell ref="M38:O38"/>
    <mergeCell ref="G60:I60"/>
    <mergeCell ref="J60:L60"/>
    <mergeCell ref="M60:O60"/>
    <mergeCell ref="A52:B52"/>
    <mergeCell ref="F9:L9"/>
    <mergeCell ref="F21:L21"/>
    <mergeCell ref="A1:D3"/>
    <mergeCell ref="A27:B27"/>
    <mergeCell ref="A9:B9"/>
    <mergeCell ref="A10:B10"/>
    <mergeCell ref="A14:B14"/>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sheetPr>
  <dimension ref="A1:X99"/>
  <sheetViews>
    <sheetView showGridLines="0" zoomScaleNormal="100" workbookViewId="0">
      <selection sqref="A1:D3"/>
    </sheetView>
  </sheetViews>
  <sheetFormatPr defaultRowHeight="15" x14ac:dyDescent="0.25"/>
  <cols>
    <col min="1" max="2" width="27" style="8" customWidth="1"/>
    <col min="3" max="3" width="22.140625" style="8" customWidth="1"/>
    <col min="4" max="5" width="9.140625" style="8"/>
    <col min="6" max="6" width="58" style="8" bestFit="1" customWidth="1"/>
    <col min="7" max="7" width="20.5703125" style="8" bestFit="1" customWidth="1"/>
    <col min="8" max="8" width="27.28515625" style="8" bestFit="1" customWidth="1"/>
    <col min="9" max="9" width="15.140625" style="8" bestFit="1" customWidth="1"/>
    <col min="10" max="11" width="27.28515625" style="8" bestFit="1" customWidth="1"/>
    <col min="12" max="12" width="22" style="8" bestFit="1" customWidth="1"/>
    <col min="13" max="13" width="15.140625" style="8" bestFit="1" customWidth="1"/>
    <col min="14" max="14" width="27.28515625" style="8" bestFit="1" customWidth="1"/>
    <col min="15" max="15" width="14.85546875" style="8" bestFit="1" customWidth="1"/>
    <col min="16" max="16" width="15.5703125" style="8" bestFit="1" customWidth="1"/>
    <col min="17" max="22" width="9.140625" style="8"/>
    <col min="23" max="23" width="58" style="8" bestFit="1" customWidth="1"/>
    <col min="24" max="24" width="20.5703125" style="8" bestFit="1" customWidth="1"/>
    <col min="25" max="25" width="7.7109375" style="8" bestFit="1" customWidth="1"/>
    <col min="26" max="26" width="15.140625" style="8" bestFit="1" customWidth="1"/>
    <col min="27" max="27" width="27.28515625" style="8" bestFit="1" customWidth="1"/>
    <col min="28" max="28" width="9.85546875" style="8" bestFit="1" customWidth="1"/>
    <col min="29" max="29" width="22" style="8" bestFit="1" customWidth="1"/>
    <col min="30" max="30" width="9.140625" style="8" customWidth="1"/>
    <col min="31" max="16384" width="9.140625" style="8"/>
  </cols>
  <sheetData>
    <row r="1" spans="1:22" ht="15" customHeight="1" x14ac:dyDescent="0.25">
      <c r="A1" s="217" t="s">
        <v>380</v>
      </c>
      <c r="B1" s="217"/>
      <c r="C1" s="217"/>
      <c r="D1" s="217"/>
    </row>
    <row r="2" spans="1:22" ht="15" customHeight="1" x14ac:dyDescent="0.25">
      <c r="A2" s="217"/>
      <c r="B2" s="217"/>
      <c r="C2" s="217"/>
      <c r="D2" s="217"/>
    </row>
    <row r="3" spans="1:22" ht="15" customHeight="1" x14ac:dyDescent="0.25">
      <c r="A3" s="217"/>
      <c r="B3" s="217"/>
      <c r="C3" s="217"/>
      <c r="D3" s="217"/>
    </row>
    <row r="4" spans="1:22" ht="15.75" thickBot="1" x14ac:dyDescent="0.3"/>
    <row r="5" spans="1:22" ht="18.75" x14ac:dyDescent="0.3">
      <c r="A5" s="41" t="s">
        <v>299</v>
      </c>
      <c r="B5" s="43">
        <v>0.60299999999999998</v>
      </c>
      <c r="G5" s="1"/>
      <c r="H5" s="1"/>
    </row>
    <row r="6" spans="1:22" ht="18.75" x14ac:dyDescent="0.3">
      <c r="A6" s="24" t="s">
        <v>370</v>
      </c>
      <c r="B6" s="44" t="s">
        <v>373</v>
      </c>
      <c r="G6" s="1"/>
      <c r="H6" s="1"/>
    </row>
    <row r="7" spans="1:22" ht="19.5" thickBot="1" x14ac:dyDescent="0.35">
      <c r="A7" s="42" t="s">
        <v>372</v>
      </c>
      <c r="B7" s="45" t="s">
        <v>373</v>
      </c>
      <c r="G7" s="1"/>
      <c r="H7" s="1"/>
    </row>
    <row r="8" spans="1:22" ht="19.5" thickBot="1" x14ac:dyDescent="0.35">
      <c r="A8" s="24"/>
      <c r="B8" s="25"/>
      <c r="F8" s="1" t="s">
        <v>53</v>
      </c>
      <c r="G8" s="1"/>
      <c r="H8" s="1"/>
    </row>
    <row r="9" spans="1:22" ht="15.75" thickBot="1" x14ac:dyDescent="0.3">
      <c r="A9" s="198" t="s">
        <v>295</v>
      </c>
      <c r="B9" s="200"/>
      <c r="C9" s="26"/>
      <c r="D9" s="26"/>
      <c r="E9" s="26"/>
      <c r="F9" s="241" t="s">
        <v>60</v>
      </c>
      <c r="G9" s="242"/>
      <c r="H9" s="242"/>
      <c r="I9" s="242"/>
      <c r="J9" s="242"/>
      <c r="K9" s="242"/>
      <c r="L9" s="242"/>
      <c r="M9" s="26"/>
      <c r="N9" s="26"/>
      <c r="O9" s="26"/>
      <c r="P9" s="26"/>
      <c r="Q9" s="26"/>
      <c r="R9" s="26"/>
      <c r="S9" s="26"/>
      <c r="T9" s="26"/>
      <c r="U9" s="26"/>
      <c r="V9" s="26"/>
    </row>
    <row r="10" spans="1:22" ht="15.75" thickBot="1" x14ac:dyDescent="0.3">
      <c r="A10" s="239" t="s">
        <v>296</v>
      </c>
      <c r="B10" s="240"/>
      <c r="C10" s="26"/>
      <c r="D10" s="26"/>
      <c r="E10" s="26"/>
      <c r="F10" s="159" t="s">
        <v>54</v>
      </c>
      <c r="G10" s="167" t="s">
        <v>55</v>
      </c>
      <c r="H10" s="167" t="s">
        <v>3</v>
      </c>
      <c r="I10" s="167" t="s">
        <v>332</v>
      </c>
      <c r="J10" s="167" t="s">
        <v>333</v>
      </c>
      <c r="K10" s="167" t="s">
        <v>28</v>
      </c>
      <c r="L10" s="168" t="s">
        <v>57</v>
      </c>
      <c r="M10" s="26"/>
      <c r="N10" s="26"/>
      <c r="O10" s="26"/>
      <c r="P10" s="26"/>
      <c r="Q10" s="26"/>
      <c r="R10" s="26"/>
      <c r="S10" s="26"/>
      <c r="T10" s="26"/>
      <c r="U10" s="26"/>
      <c r="V10" s="26"/>
    </row>
    <row r="11" spans="1:22" ht="18" x14ac:dyDescent="0.35">
      <c r="A11" s="90" t="s">
        <v>300</v>
      </c>
      <c r="B11" s="92">
        <v>3.6173985910000002</v>
      </c>
      <c r="C11" s="26"/>
      <c r="D11" s="26"/>
      <c r="E11" s="26"/>
      <c r="F11" s="85" t="s">
        <v>77</v>
      </c>
      <c r="G11" s="86" t="s">
        <v>58</v>
      </c>
      <c r="H11" s="86" t="s">
        <v>59</v>
      </c>
      <c r="I11" s="91">
        <v>0</v>
      </c>
      <c r="J11" s="91">
        <v>0.30580833333333335</v>
      </c>
      <c r="K11" s="91">
        <f>J11+I11</f>
        <v>0.30580833333333335</v>
      </c>
      <c r="L11" s="92" t="s">
        <v>390</v>
      </c>
      <c r="M11" s="26"/>
      <c r="N11" s="26"/>
      <c r="O11" s="26"/>
      <c r="P11" s="26"/>
      <c r="Q11" s="26"/>
      <c r="R11" s="26"/>
      <c r="S11" s="26"/>
      <c r="T11" s="26"/>
      <c r="U11" s="26"/>
      <c r="V11" s="26"/>
    </row>
    <row r="12" spans="1:22" ht="18" x14ac:dyDescent="0.35">
      <c r="A12" s="90" t="s">
        <v>301</v>
      </c>
      <c r="B12" s="193" t="s">
        <v>14</v>
      </c>
      <c r="C12" s="26"/>
      <c r="D12" s="26"/>
      <c r="E12" s="26"/>
      <c r="F12" s="90" t="s">
        <v>74</v>
      </c>
      <c r="G12" s="91" t="s">
        <v>58</v>
      </c>
      <c r="H12" s="91" t="s">
        <v>59</v>
      </c>
      <c r="I12" s="91">
        <v>0</v>
      </c>
      <c r="J12" s="91">
        <v>3.2338618058593611</v>
      </c>
      <c r="K12" s="91">
        <f t="shared" ref="K12:K18" si="0">J12+I12</f>
        <v>3.2338618058593611</v>
      </c>
      <c r="L12" s="92" t="s">
        <v>390</v>
      </c>
      <c r="M12" s="26"/>
      <c r="N12" s="26"/>
      <c r="O12" s="26"/>
      <c r="P12" s="26"/>
      <c r="Q12" s="26"/>
      <c r="R12" s="26"/>
      <c r="S12" s="26"/>
      <c r="T12" s="26"/>
      <c r="U12" s="26"/>
      <c r="V12" s="26"/>
    </row>
    <row r="13" spans="1:22" ht="18.75" thickBot="1" x14ac:dyDescent="0.4">
      <c r="A13" s="90" t="s">
        <v>302</v>
      </c>
      <c r="B13" s="92">
        <v>9.9728999999999993E-5</v>
      </c>
      <c r="C13" s="26"/>
      <c r="D13" s="26"/>
      <c r="E13" s="26"/>
      <c r="F13" s="90" t="s">
        <v>75</v>
      </c>
      <c r="G13" s="91" t="s">
        <v>58</v>
      </c>
      <c r="H13" s="91" t="s">
        <v>59</v>
      </c>
      <c r="I13" s="91">
        <v>0</v>
      </c>
      <c r="J13" s="91">
        <v>0.7462464857305936</v>
      </c>
      <c r="K13" s="91">
        <f t="shared" si="0"/>
        <v>0.7462464857305936</v>
      </c>
      <c r="L13" s="92" t="s">
        <v>390</v>
      </c>
      <c r="M13" s="26"/>
      <c r="N13" s="26"/>
      <c r="O13" s="26"/>
      <c r="P13" s="26"/>
      <c r="Q13" s="26"/>
      <c r="R13" s="26"/>
      <c r="S13" s="26"/>
      <c r="T13" s="26"/>
      <c r="U13" s="26"/>
      <c r="V13" s="26"/>
    </row>
    <row r="14" spans="1:22" ht="15.75" thickBot="1" x14ac:dyDescent="0.3">
      <c r="A14" s="239" t="s">
        <v>297</v>
      </c>
      <c r="B14" s="240"/>
      <c r="C14" s="26"/>
      <c r="D14" s="26"/>
      <c r="E14" s="26"/>
      <c r="F14" s="90" t="s">
        <v>76</v>
      </c>
      <c r="G14" s="91" t="s">
        <v>58</v>
      </c>
      <c r="H14" s="91" t="s">
        <v>59</v>
      </c>
      <c r="I14" s="91">
        <v>155.6063777</v>
      </c>
      <c r="J14" s="91">
        <v>0.74067965622831067</v>
      </c>
      <c r="K14" s="91">
        <f t="shared" si="0"/>
        <v>156.34705735622831</v>
      </c>
      <c r="L14" s="92" t="s">
        <v>390</v>
      </c>
      <c r="M14" s="26"/>
      <c r="N14" s="26"/>
      <c r="O14" s="26"/>
      <c r="P14" s="26"/>
      <c r="Q14" s="26"/>
      <c r="R14" s="26"/>
      <c r="S14" s="26"/>
      <c r="T14" s="26"/>
      <c r="U14" s="26"/>
      <c r="V14" s="26"/>
    </row>
    <row r="15" spans="1:22" x14ac:dyDescent="0.25">
      <c r="A15" s="90" t="s">
        <v>161</v>
      </c>
      <c r="B15" s="193" t="s">
        <v>14</v>
      </c>
      <c r="C15" s="26"/>
      <c r="D15" s="26"/>
      <c r="E15" s="26"/>
      <c r="F15" s="90" t="s">
        <v>79</v>
      </c>
      <c r="G15" s="91" t="s">
        <v>58</v>
      </c>
      <c r="H15" s="91" t="s">
        <v>59</v>
      </c>
      <c r="I15" s="91">
        <v>0</v>
      </c>
      <c r="J15" s="91">
        <v>9.9885844748858449E-2</v>
      </c>
      <c r="K15" s="91">
        <f t="shared" si="0"/>
        <v>9.9885844748858449E-2</v>
      </c>
      <c r="L15" s="92" t="s">
        <v>390</v>
      </c>
      <c r="M15" s="26"/>
      <c r="N15" s="26"/>
      <c r="O15" s="26"/>
      <c r="P15" s="26"/>
      <c r="Q15" s="26"/>
      <c r="R15" s="26"/>
      <c r="S15" s="26"/>
      <c r="T15" s="26"/>
      <c r="U15" s="26"/>
      <c r="V15" s="26"/>
    </row>
    <row r="16" spans="1:22" x14ac:dyDescent="0.25">
      <c r="A16" s="90" t="s">
        <v>162</v>
      </c>
      <c r="B16" s="193" t="s">
        <v>14</v>
      </c>
      <c r="C16" s="26"/>
      <c r="D16" s="26"/>
      <c r="E16" s="26"/>
      <c r="F16" s="90" t="s">
        <v>73</v>
      </c>
      <c r="G16" s="91" t="s">
        <v>58</v>
      </c>
      <c r="H16" s="91" t="s">
        <v>59</v>
      </c>
      <c r="I16" s="91">
        <v>0</v>
      </c>
      <c r="J16" s="91">
        <v>4.9116748902283111E-2</v>
      </c>
      <c r="K16" s="91">
        <f t="shared" si="0"/>
        <v>4.9116748902283111E-2</v>
      </c>
      <c r="L16" s="92" t="s">
        <v>390</v>
      </c>
      <c r="M16" s="26"/>
      <c r="N16" s="26"/>
      <c r="O16" s="26"/>
      <c r="P16" s="26"/>
      <c r="Q16" s="26"/>
      <c r="R16" s="26"/>
      <c r="S16" s="26"/>
      <c r="T16" s="26"/>
      <c r="U16" s="26"/>
      <c r="V16" s="26"/>
    </row>
    <row r="17" spans="1:22" ht="18" x14ac:dyDescent="0.35">
      <c r="A17" s="90" t="s">
        <v>303</v>
      </c>
      <c r="B17" s="193" t="s">
        <v>14</v>
      </c>
      <c r="C17" s="26"/>
      <c r="D17" s="26"/>
      <c r="E17" s="26"/>
      <c r="F17" s="90" t="s">
        <v>52</v>
      </c>
      <c r="G17" s="91" t="s">
        <v>58</v>
      </c>
      <c r="H17" s="91" t="s">
        <v>59</v>
      </c>
      <c r="I17" s="91">
        <v>0</v>
      </c>
      <c r="J17" s="91">
        <v>1.2415081811872148E-5</v>
      </c>
      <c r="K17" s="91">
        <f t="shared" si="0"/>
        <v>1.2415081811872148E-5</v>
      </c>
      <c r="L17" s="92" t="s">
        <v>390</v>
      </c>
      <c r="M17" s="26"/>
      <c r="N17" s="26"/>
      <c r="O17" s="26"/>
      <c r="P17" s="26"/>
      <c r="Q17" s="26"/>
      <c r="R17" s="26"/>
      <c r="S17" s="26"/>
      <c r="T17" s="26"/>
      <c r="U17" s="26"/>
      <c r="V17" s="26"/>
    </row>
    <row r="18" spans="1:22" ht="18" thickBot="1" x14ac:dyDescent="0.3">
      <c r="A18" s="90" t="s">
        <v>39</v>
      </c>
      <c r="B18" s="193">
        <v>6.7885299999999999E-5</v>
      </c>
      <c r="C18" s="26"/>
      <c r="D18" s="26"/>
      <c r="E18" s="26"/>
      <c r="F18" s="98" t="s">
        <v>307</v>
      </c>
      <c r="G18" s="99" t="s">
        <v>308</v>
      </c>
      <c r="H18" s="99" t="s">
        <v>97</v>
      </c>
      <c r="I18" s="99">
        <v>90.999295160000003</v>
      </c>
      <c r="J18" s="99">
        <v>0</v>
      </c>
      <c r="K18" s="99">
        <f t="shared" si="0"/>
        <v>90.999295160000003</v>
      </c>
      <c r="L18" s="100" t="s">
        <v>390</v>
      </c>
      <c r="M18" s="26"/>
      <c r="N18" s="26"/>
      <c r="O18" s="26"/>
      <c r="P18" s="26"/>
      <c r="Q18" s="26"/>
      <c r="R18" s="26"/>
      <c r="S18" s="26"/>
      <c r="T18" s="26"/>
      <c r="U18" s="26"/>
      <c r="V18" s="26"/>
    </row>
    <row r="19" spans="1:22" ht="18" x14ac:dyDescent="0.35">
      <c r="A19" s="90" t="s">
        <v>304</v>
      </c>
      <c r="B19" s="193" t="s">
        <v>14</v>
      </c>
      <c r="C19" s="26"/>
      <c r="D19" s="26"/>
      <c r="E19" s="26"/>
      <c r="F19" s="91"/>
      <c r="G19" s="91"/>
      <c r="H19" s="91"/>
      <c r="I19" s="91"/>
      <c r="J19" s="91"/>
      <c r="K19" s="26"/>
      <c r="L19" s="26"/>
      <c r="M19" s="26"/>
      <c r="N19" s="26"/>
      <c r="O19" s="26"/>
      <c r="P19" s="26"/>
      <c r="Q19" s="26"/>
      <c r="R19" s="26"/>
      <c r="S19" s="26"/>
      <c r="T19" s="26"/>
      <c r="U19" s="26"/>
      <c r="V19" s="26"/>
    </row>
    <row r="20" spans="1:22" ht="18" x14ac:dyDescent="0.35">
      <c r="A20" s="90" t="s">
        <v>305</v>
      </c>
      <c r="B20" s="193" t="s">
        <v>14</v>
      </c>
      <c r="C20" s="26"/>
      <c r="D20" s="26"/>
      <c r="E20" s="26"/>
      <c r="F20" s="91"/>
      <c r="G20" s="91"/>
      <c r="H20" s="91"/>
      <c r="I20" s="91"/>
      <c r="J20" s="91"/>
      <c r="K20" s="181"/>
      <c r="L20" s="181"/>
      <c r="M20" s="26"/>
      <c r="N20" s="26"/>
      <c r="O20" s="26"/>
      <c r="P20" s="26"/>
      <c r="Q20" s="26"/>
      <c r="R20" s="26"/>
      <c r="S20" s="26"/>
      <c r="T20" s="26"/>
      <c r="U20" s="26"/>
      <c r="V20" s="26"/>
    </row>
    <row r="21" spans="1:22" ht="15.75" thickBot="1" x14ac:dyDescent="0.3">
      <c r="A21" s="90" t="s">
        <v>163</v>
      </c>
      <c r="B21" s="92">
        <v>1.891628E-3</v>
      </c>
      <c r="C21" s="26"/>
      <c r="D21" s="26"/>
      <c r="E21" s="26"/>
      <c r="F21" s="241" t="s">
        <v>61</v>
      </c>
      <c r="G21" s="242"/>
      <c r="H21" s="242"/>
      <c r="I21" s="242"/>
      <c r="J21" s="242"/>
      <c r="K21" s="242"/>
      <c r="L21" s="242"/>
      <c r="M21" s="26"/>
      <c r="N21" s="26"/>
      <c r="O21" s="26"/>
      <c r="P21" s="26"/>
      <c r="Q21" s="26"/>
      <c r="R21" s="26"/>
      <c r="S21" s="26"/>
      <c r="T21" s="26"/>
      <c r="U21" s="26"/>
      <c r="V21" s="26"/>
    </row>
    <row r="22" spans="1:22" ht="15.75" thickBot="1" x14ac:dyDescent="0.3">
      <c r="A22" s="90" t="s">
        <v>164</v>
      </c>
      <c r="B22" s="193" t="s">
        <v>14</v>
      </c>
      <c r="C22" s="26"/>
      <c r="D22" s="26"/>
      <c r="E22" s="26"/>
      <c r="F22" s="159" t="s">
        <v>54</v>
      </c>
      <c r="G22" s="167" t="s">
        <v>55</v>
      </c>
      <c r="H22" s="167" t="s">
        <v>3</v>
      </c>
      <c r="I22" s="167" t="s">
        <v>332</v>
      </c>
      <c r="J22" s="167" t="s">
        <v>333</v>
      </c>
      <c r="K22" s="167" t="s">
        <v>28</v>
      </c>
      <c r="L22" s="168" t="s">
        <v>57</v>
      </c>
      <c r="M22" s="26"/>
      <c r="N22" s="26"/>
      <c r="O22" s="26"/>
      <c r="P22" s="26"/>
      <c r="Q22" s="26"/>
      <c r="R22" s="26"/>
      <c r="S22" s="26"/>
      <c r="T22" s="26"/>
      <c r="U22" s="26"/>
      <c r="V22" s="26"/>
    </row>
    <row r="23" spans="1:22" ht="18.75" thickBot="1" x14ac:dyDescent="0.4">
      <c r="A23" s="90" t="s">
        <v>330</v>
      </c>
      <c r="B23" s="163">
        <v>3.1544899999999998E-4</v>
      </c>
      <c r="C23" s="26"/>
      <c r="D23" s="26"/>
      <c r="E23" s="26"/>
      <c r="F23" s="182" t="s">
        <v>309</v>
      </c>
      <c r="G23" s="181" t="s">
        <v>58</v>
      </c>
      <c r="H23" s="181" t="s">
        <v>59</v>
      </c>
      <c r="I23" s="181">
        <v>1.5304590000000001E-3</v>
      </c>
      <c r="J23" s="181">
        <v>0</v>
      </c>
      <c r="K23" s="181">
        <f>SUM(I23:J23)</f>
        <v>1.5304590000000001E-3</v>
      </c>
      <c r="L23" s="92" t="s">
        <v>391</v>
      </c>
      <c r="M23" s="26"/>
      <c r="N23" s="26"/>
      <c r="O23" s="26"/>
      <c r="P23" s="26"/>
      <c r="Q23" s="26"/>
      <c r="R23" s="26"/>
      <c r="S23" s="26"/>
      <c r="T23" s="26"/>
      <c r="U23" s="26"/>
      <c r="V23" s="26"/>
    </row>
    <row r="24" spans="1:22" ht="18.75" thickBot="1" x14ac:dyDescent="0.4">
      <c r="A24" s="185" t="s">
        <v>328</v>
      </c>
      <c r="B24" s="186">
        <v>9.517638646</v>
      </c>
      <c r="C24" s="26"/>
      <c r="D24" s="26"/>
      <c r="E24" s="26"/>
      <c r="F24" s="90" t="s">
        <v>66</v>
      </c>
      <c r="G24" s="91" t="s">
        <v>58</v>
      </c>
      <c r="H24" s="91" t="s">
        <v>59</v>
      </c>
      <c r="I24" s="91">
        <v>22.586464100000001</v>
      </c>
      <c r="J24" s="91">
        <v>10.778444154109589</v>
      </c>
      <c r="K24" s="181">
        <f t="shared" ref="K24:K35" si="1">SUM(I24:J24)</f>
        <v>33.364908254109594</v>
      </c>
      <c r="L24" s="92" t="s">
        <v>391</v>
      </c>
      <c r="M24" s="26"/>
      <c r="N24" s="26"/>
      <c r="O24" s="26"/>
      <c r="P24" s="26"/>
      <c r="Q24" s="26"/>
      <c r="R24" s="26"/>
      <c r="S24" s="26"/>
      <c r="T24" s="26"/>
      <c r="U24" s="26"/>
      <c r="V24" s="26"/>
    </row>
    <row r="25" spans="1:22" x14ac:dyDescent="0.25">
      <c r="A25" s="26"/>
      <c r="B25" s="26"/>
      <c r="C25" s="26"/>
      <c r="D25" s="26"/>
      <c r="E25" s="26"/>
      <c r="F25" s="90" t="s">
        <v>67</v>
      </c>
      <c r="G25" s="91" t="s">
        <v>58</v>
      </c>
      <c r="H25" s="91" t="s">
        <v>59</v>
      </c>
      <c r="I25" s="91">
        <v>7.3761344000000006E-2</v>
      </c>
      <c r="J25" s="91">
        <v>3.2792525E-3</v>
      </c>
      <c r="K25" s="181">
        <f t="shared" si="1"/>
        <v>7.7040596500000003E-2</v>
      </c>
      <c r="L25" s="92" t="s">
        <v>391</v>
      </c>
      <c r="M25" s="26"/>
      <c r="N25" s="26"/>
      <c r="O25" s="26"/>
      <c r="P25" s="26"/>
      <c r="Q25" s="26"/>
      <c r="R25" s="26"/>
      <c r="S25" s="26"/>
      <c r="T25" s="26"/>
      <c r="U25" s="26"/>
      <c r="V25" s="26"/>
    </row>
    <row r="26" spans="1:22" ht="18.75" thickBot="1" x14ac:dyDescent="0.4">
      <c r="A26" s="26"/>
      <c r="B26" s="26"/>
      <c r="C26" s="26"/>
      <c r="D26" s="26"/>
      <c r="E26" s="26"/>
      <c r="F26" s="90" t="s">
        <v>68</v>
      </c>
      <c r="G26" s="91" t="s">
        <v>58</v>
      </c>
      <c r="H26" s="91" t="s">
        <v>59</v>
      </c>
      <c r="I26" s="91">
        <v>5.1737599999999995E-4</v>
      </c>
      <c r="J26" s="91">
        <v>1.6022605022831052E-4</v>
      </c>
      <c r="K26" s="181">
        <f t="shared" si="1"/>
        <v>6.7760205022831047E-4</v>
      </c>
      <c r="L26" s="92" t="s">
        <v>391</v>
      </c>
      <c r="M26" s="26"/>
      <c r="N26" s="26"/>
      <c r="O26" s="26"/>
      <c r="P26" s="26"/>
      <c r="Q26" s="26"/>
      <c r="R26" s="26"/>
      <c r="S26" s="26"/>
      <c r="T26" s="26"/>
      <c r="U26" s="26"/>
      <c r="V26" s="26"/>
    </row>
    <row r="27" spans="1:22" ht="18.75" thickBot="1" x14ac:dyDescent="0.4">
      <c r="A27" s="198" t="s">
        <v>295</v>
      </c>
      <c r="B27" s="200"/>
      <c r="C27" s="26"/>
      <c r="D27" s="26"/>
      <c r="E27" s="26"/>
      <c r="F27" s="183" t="s">
        <v>331</v>
      </c>
      <c r="G27" s="184" t="s">
        <v>58</v>
      </c>
      <c r="H27" s="184" t="s">
        <v>59</v>
      </c>
      <c r="I27" s="91">
        <v>3.1500000000000001E-4</v>
      </c>
      <c r="J27" s="181">
        <v>0</v>
      </c>
      <c r="K27" s="181">
        <f t="shared" si="1"/>
        <v>3.1500000000000001E-4</v>
      </c>
      <c r="L27" s="92" t="s">
        <v>391</v>
      </c>
      <c r="M27" s="26"/>
      <c r="N27" s="26"/>
      <c r="O27" s="26"/>
      <c r="P27" s="26"/>
      <c r="Q27" s="26"/>
      <c r="R27" s="26"/>
      <c r="S27" s="26"/>
      <c r="T27" s="26"/>
      <c r="U27" s="26"/>
      <c r="V27" s="26"/>
    </row>
    <row r="28" spans="1:22" ht="15.75" thickBot="1" x14ac:dyDescent="0.3">
      <c r="A28" s="239" t="s">
        <v>298</v>
      </c>
      <c r="B28" s="240"/>
      <c r="C28" s="26"/>
      <c r="D28" s="26"/>
      <c r="E28" s="26"/>
      <c r="F28" s="183" t="s">
        <v>310</v>
      </c>
      <c r="G28" s="184" t="s">
        <v>58</v>
      </c>
      <c r="H28" s="91" t="s">
        <v>59</v>
      </c>
      <c r="I28" s="181">
        <v>1.02E-6</v>
      </c>
      <c r="J28" s="181">
        <v>0</v>
      </c>
      <c r="K28" s="181">
        <f t="shared" si="1"/>
        <v>1.02E-6</v>
      </c>
      <c r="L28" s="92" t="s">
        <v>391</v>
      </c>
      <c r="M28" s="26"/>
      <c r="N28" s="26"/>
      <c r="O28" s="26"/>
      <c r="P28" s="26"/>
      <c r="Q28" s="26"/>
      <c r="R28" s="26"/>
      <c r="S28" s="26"/>
      <c r="T28" s="26"/>
      <c r="U28" s="26"/>
      <c r="V28" s="26"/>
    </row>
    <row r="29" spans="1:22" ht="18" x14ac:dyDescent="0.35">
      <c r="A29" s="90" t="s">
        <v>300</v>
      </c>
      <c r="B29" s="92">
        <v>1.004832942</v>
      </c>
      <c r="C29" s="26"/>
      <c r="D29" s="26"/>
      <c r="E29" s="26"/>
      <c r="F29" s="183" t="s">
        <v>311</v>
      </c>
      <c r="G29" s="184" t="s">
        <v>58</v>
      </c>
      <c r="H29" s="91" t="s">
        <v>59</v>
      </c>
      <c r="I29" s="181">
        <v>4.9175100000000001E-8</v>
      </c>
      <c r="J29" s="181">
        <v>0</v>
      </c>
      <c r="K29" s="181">
        <f t="shared" si="1"/>
        <v>4.9175100000000001E-8</v>
      </c>
      <c r="L29" s="92" t="s">
        <v>391</v>
      </c>
      <c r="M29" s="26"/>
      <c r="N29" s="26"/>
      <c r="O29" s="26"/>
      <c r="P29" s="26"/>
      <c r="Q29" s="26"/>
      <c r="R29" s="26"/>
      <c r="S29" s="26"/>
      <c r="T29" s="26"/>
      <c r="U29" s="26"/>
      <c r="V29" s="26"/>
    </row>
    <row r="30" spans="1:22" ht="18" x14ac:dyDescent="0.35">
      <c r="A30" s="90" t="s">
        <v>301</v>
      </c>
      <c r="B30" s="193" t="s">
        <v>14</v>
      </c>
      <c r="C30" s="26"/>
      <c r="D30" s="26"/>
      <c r="E30" s="26"/>
      <c r="F30" s="90" t="s">
        <v>69</v>
      </c>
      <c r="G30" s="91" t="s">
        <v>58</v>
      </c>
      <c r="H30" s="91" t="s">
        <v>59</v>
      </c>
      <c r="I30" s="91">
        <v>2.2003529660000001</v>
      </c>
      <c r="J30" s="181">
        <v>2.1300786529680369E-4</v>
      </c>
      <c r="K30" s="181">
        <f t="shared" si="1"/>
        <v>2.200565973865297</v>
      </c>
      <c r="L30" s="92" t="s">
        <v>391</v>
      </c>
      <c r="M30" s="26"/>
      <c r="N30" s="26"/>
      <c r="O30" s="26"/>
      <c r="P30" s="26"/>
      <c r="Q30" s="26"/>
      <c r="R30" s="26"/>
      <c r="S30" s="26"/>
      <c r="T30" s="26"/>
      <c r="U30" s="26"/>
      <c r="V30" s="26"/>
    </row>
    <row r="31" spans="1:22" ht="18.75" thickBot="1" x14ac:dyDescent="0.4">
      <c r="A31" s="90" t="s">
        <v>302</v>
      </c>
      <c r="B31" s="92">
        <v>2.7702500000000001E-5</v>
      </c>
      <c r="C31" s="26"/>
      <c r="D31" s="26"/>
      <c r="E31" s="26"/>
      <c r="F31" s="90" t="s">
        <v>70</v>
      </c>
      <c r="G31" s="91" t="s">
        <v>58</v>
      </c>
      <c r="H31" s="91" t="s">
        <v>59</v>
      </c>
      <c r="I31" s="91">
        <v>0.28499817500000002</v>
      </c>
      <c r="J31" s="181">
        <v>9.9402381849315082E-3</v>
      </c>
      <c r="K31" s="181">
        <f t="shared" si="1"/>
        <v>0.29493841318493152</v>
      </c>
      <c r="L31" s="92" t="s">
        <v>391</v>
      </c>
      <c r="M31" s="26"/>
      <c r="N31" s="26"/>
      <c r="O31" s="26"/>
      <c r="P31" s="26"/>
      <c r="Q31" s="26"/>
      <c r="R31" s="26"/>
      <c r="S31" s="26"/>
      <c r="T31" s="26"/>
      <c r="U31" s="26"/>
      <c r="V31" s="26"/>
    </row>
    <row r="32" spans="1:22" ht="15.75" thickBot="1" x14ac:dyDescent="0.3">
      <c r="A32" s="239" t="s">
        <v>316</v>
      </c>
      <c r="B32" s="240"/>
      <c r="C32" s="26"/>
      <c r="D32" s="26"/>
      <c r="E32" s="26"/>
      <c r="F32" s="183" t="s">
        <v>315</v>
      </c>
      <c r="G32" s="184" t="s">
        <v>58</v>
      </c>
      <c r="H32" s="184" t="s">
        <v>59</v>
      </c>
      <c r="I32" s="181">
        <v>1.8639162000000001E-2</v>
      </c>
      <c r="J32" s="181">
        <v>0</v>
      </c>
      <c r="K32" s="181">
        <f t="shared" si="1"/>
        <v>1.8639162000000001E-2</v>
      </c>
      <c r="L32" s="92" t="s">
        <v>391</v>
      </c>
      <c r="M32" s="26"/>
      <c r="N32" s="26"/>
      <c r="O32" s="26"/>
      <c r="P32" s="26"/>
      <c r="Q32" s="26"/>
      <c r="R32" s="26"/>
      <c r="S32" s="26"/>
      <c r="T32" s="26"/>
      <c r="U32" s="26"/>
      <c r="V32" s="26"/>
    </row>
    <row r="33" spans="1:24" x14ac:dyDescent="0.25">
      <c r="A33" s="90" t="s">
        <v>161</v>
      </c>
      <c r="B33" s="193" t="s">
        <v>14</v>
      </c>
      <c r="C33" s="26"/>
      <c r="D33" s="26"/>
      <c r="E33" s="26"/>
      <c r="F33" s="90" t="s">
        <v>71</v>
      </c>
      <c r="G33" s="91" t="s">
        <v>58</v>
      </c>
      <c r="H33" s="91" t="s">
        <v>59</v>
      </c>
      <c r="I33" s="91">
        <v>3.6383079999999998E-3</v>
      </c>
      <c r="J33" s="181">
        <v>2.110164383561644E-2</v>
      </c>
      <c r="K33" s="181">
        <f t="shared" si="1"/>
        <v>2.473995183561644E-2</v>
      </c>
      <c r="L33" s="92" t="s">
        <v>391</v>
      </c>
      <c r="M33" s="26"/>
      <c r="N33" s="26"/>
      <c r="O33" s="26"/>
      <c r="P33" s="26"/>
      <c r="Q33" s="26"/>
      <c r="R33" s="26"/>
      <c r="S33" s="26"/>
      <c r="T33" s="26"/>
      <c r="U33" s="26"/>
      <c r="V33" s="26"/>
    </row>
    <row r="34" spans="1:24" x14ac:dyDescent="0.25">
      <c r="A34" s="90" t="s">
        <v>162</v>
      </c>
      <c r="B34" s="193" t="s">
        <v>14</v>
      </c>
      <c r="C34" s="26"/>
      <c r="D34" s="26"/>
      <c r="E34" s="26"/>
      <c r="F34" s="187" t="s">
        <v>329</v>
      </c>
      <c r="G34" s="188" t="s">
        <v>313</v>
      </c>
      <c r="H34" s="188" t="s">
        <v>314</v>
      </c>
      <c r="I34" s="188">
        <v>3600</v>
      </c>
      <c r="J34" s="188">
        <v>0</v>
      </c>
      <c r="K34" s="181">
        <f t="shared" si="1"/>
        <v>3600</v>
      </c>
      <c r="L34" s="189" t="s">
        <v>65</v>
      </c>
      <c r="M34" s="26"/>
      <c r="N34" s="26"/>
      <c r="O34" s="26"/>
      <c r="P34" s="26"/>
      <c r="Q34" s="26"/>
      <c r="R34" s="26"/>
      <c r="S34" s="26"/>
      <c r="T34" s="26"/>
      <c r="U34" s="26"/>
      <c r="V34" s="26"/>
    </row>
    <row r="35" spans="1:24" ht="18.75" thickBot="1" x14ac:dyDescent="0.4">
      <c r="A35" s="90" t="s">
        <v>303</v>
      </c>
      <c r="B35" s="193" t="s">
        <v>14</v>
      </c>
      <c r="C35" s="26"/>
      <c r="D35" s="26"/>
      <c r="E35" s="26"/>
      <c r="F35" s="98" t="s">
        <v>72</v>
      </c>
      <c r="G35" s="99" t="s">
        <v>58</v>
      </c>
      <c r="H35" s="99" t="s">
        <v>59</v>
      </c>
      <c r="I35" s="99">
        <v>1.4682311E-2</v>
      </c>
      <c r="J35" s="99">
        <v>2.7306408538812787E-2</v>
      </c>
      <c r="K35" s="105">
        <f t="shared" si="1"/>
        <v>4.1988719538812787E-2</v>
      </c>
      <c r="L35" s="100" t="s">
        <v>391</v>
      </c>
      <c r="M35" s="26"/>
      <c r="N35" s="26"/>
      <c r="O35" s="26"/>
      <c r="P35" s="26"/>
      <c r="Q35" s="26"/>
      <c r="R35" s="26"/>
      <c r="S35" s="26"/>
      <c r="T35" s="26"/>
      <c r="U35" s="26"/>
      <c r="V35" s="26"/>
    </row>
    <row r="36" spans="1:24" x14ac:dyDescent="0.25">
      <c r="A36" s="90" t="s">
        <v>39</v>
      </c>
      <c r="B36" s="92">
        <v>1.8856999999999999E-5</v>
      </c>
      <c r="C36" s="26"/>
      <c r="D36" s="26"/>
      <c r="E36" s="26"/>
      <c r="F36" s="26"/>
      <c r="G36" s="26"/>
      <c r="H36" s="26"/>
      <c r="I36" s="26"/>
      <c r="J36" s="26"/>
      <c r="K36" s="26"/>
      <c r="L36" s="26"/>
      <c r="M36" s="26"/>
      <c r="N36" s="26"/>
      <c r="O36" s="26"/>
      <c r="P36" s="26"/>
      <c r="Q36" s="26"/>
      <c r="R36" s="26"/>
      <c r="S36" s="26"/>
      <c r="T36" s="26"/>
      <c r="U36" s="26"/>
      <c r="V36" s="26"/>
      <c r="W36" s="26"/>
      <c r="X36" s="26"/>
    </row>
    <row r="37" spans="1:24" ht="18.75" thickBot="1" x14ac:dyDescent="0.4">
      <c r="A37" s="90" t="s">
        <v>304</v>
      </c>
      <c r="B37" s="193" t="s">
        <v>14</v>
      </c>
      <c r="C37" s="26"/>
      <c r="D37" s="26"/>
      <c r="E37" s="26"/>
      <c r="F37" s="26"/>
      <c r="G37" s="26"/>
      <c r="H37" s="26"/>
      <c r="I37" s="26"/>
      <c r="J37" s="26"/>
      <c r="K37" s="26"/>
      <c r="L37" s="26"/>
      <c r="M37" s="26"/>
      <c r="N37" s="26"/>
      <c r="O37" s="26"/>
      <c r="P37" s="26"/>
      <c r="Q37" s="26"/>
      <c r="R37" s="26"/>
      <c r="S37" s="26"/>
      <c r="T37" s="26"/>
      <c r="U37" s="26"/>
      <c r="V37" s="26"/>
      <c r="W37" s="26"/>
      <c r="X37" s="26"/>
    </row>
    <row r="38" spans="1:24" ht="20.25" thickBot="1" x14ac:dyDescent="0.4">
      <c r="A38" s="90" t="s">
        <v>305</v>
      </c>
      <c r="B38" s="193" t="s">
        <v>14</v>
      </c>
      <c r="C38" s="26"/>
      <c r="D38" s="26"/>
      <c r="E38" s="26"/>
      <c r="F38" s="156" t="s">
        <v>80</v>
      </c>
      <c r="G38" s="236" t="s">
        <v>81</v>
      </c>
      <c r="H38" s="238"/>
      <c r="I38" s="238"/>
      <c r="J38" s="236" t="s">
        <v>82</v>
      </c>
      <c r="K38" s="238"/>
      <c r="L38" s="238"/>
      <c r="M38" s="236" t="s">
        <v>83</v>
      </c>
      <c r="N38" s="238"/>
      <c r="O38" s="237"/>
      <c r="P38" s="26"/>
      <c r="Q38" s="26"/>
      <c r="R38" s="26"/>
      <c r="S38" s="26"/>
      <c r="T38" s="26"/>
      <c r="U38" s="26"/>
      <c r="V38" s="26"/>
      <c r="W38" s="26"/>
      <c r="X38" s="26"/>
    </row>
    <row r="39" spans="1:24" ht="15.75" thickBot="1" x14ac:dyDescent="0.3">
      <c r="A39" s="90" t="s">
        <v>163</v>
      </c>
      <c r="B39" s="163">
        <v>5.2545200000000004E-4</v>
      </c>
      <c r="C39" s="26"/>
      <c r="D39" s="26"/>
      <c r="E39" s="26"/>
      <c r="F39" s="174" t="s">
        <v>116</v>
      </c>
      <c r="G39" s="159" t="s">
        <v>332</v>
      </c>
      <c r="H39" s="167" t="s">
        <v>333</v>
      </c>
      <c r="I39" s="168" t="s">
        <v>28</v>
      </c>
      <c r="J39" s="159" t="s">
        <v>332</v>
      </c>
      <c r="K39" s="167" t="s">
        <v>333</v>
      </c>
      <c r="L39" s="168" t="s">
        <v>28</v>
      </c>
      <c r="M39" s="159" t="s">
        <v>332</v>
      </c>
      <c r="N39" s="167" t="s">
        <v>333</v>
      </c>
      <c r="O39" s="168" t="s">
        <v>28</v>
      </c>
      <c r="P39" s="168" t="s">
        <v>84</v>
      </c>
      <c r="Q39" s="26"/>
      <c r="R39" s="26"/>
      <c r="S39" s="26"/>
      <c r="T39" s="26"/>
      <c r="U39" s="26"/>
      <c r="V39" s="26"/>
      <c r="W39" s="26"/>
      <c r="X39" s="26"/>
    </row>
    <row r="40" spans="1:24" ht="17.25" x14ac:dyDescent="0.25">
      <c r="A40" s="90" t="s">
        <v>164</v>
      </c>
      <c r="B40" s="193"/>
      <c r="C40" s="26"/>
      <c r="D40" s="26"/>
      <c r="E40" s="26"/>
      <c r="F40" s="97" t="s">
        <v>98</v>
      </c>
      <c r="G40" s="90">
        <v>0</v>
      </c>
      <c r="H40" s="91">
        <v>0</v>
      </c>
      <c r="I40" s="181">
        <f t="shared" ref="I40:I57" si="2">SUM(G40:H40)</f>
        <v>0</v>
      </c>
      <c r="J40" s="90">
        <v>0</v>
      </c>
      <c r="K40" s="91">
        <v>0</v>
      </c>
      <c r="L40" s="181">
        <f t="shared" ref="L40:L57" si="3">SUM(J40:K40)</f>
        <v>0</v>
      </c>
      <c r="M40" s="90">
        <v>0</v>
      </c>
      <c r="N40" s="91">
        <v>0</v>
      </c>
      <c r="O40" s="163">
        <f t="shared" ref="O40:O57" si="4">SUM(M40:N40)</f>
        <v>0</v>
      </c>
      <c r="P40" s="92" t="s">
        <v>92</v>
      </c>
      <c r="Q40" s="26"/>
      <c r="R40" s="26"/>
      <c r="S40" s="26"/>
      <c r="T40" s="26"/>
      <c r="U40" s="26"/>
      <c r="V40" s="26"/>
      <c r="W40" s="26"/>
      <c r="X40" s="26"/>
    </row>
    <row r="41" spans="1:24" ht="18.75" thickBot="1" x14ac:dyDescent="0.4">
      <c r="A41" s="90" t="s">
        <v>330</v>
      </c>
      <c r="B41" s="163">
        <v>8.7624800000000002E-5</v>
      </c>
      <c r="C41" s="26"/>
      <c r="D41" s="26"/>
      <c r="E41" s="26"/>
      <c r="F41" s="97" t="s">
        <v>99</v>
      </c>
      <c r="G41" s="90">
        <v>39.38830523</v>
      </c>
      <c r="H41" s="91">
        <v>9.16</v>
      </c>
      <c r="I41" s="181">
        <f t="shared" si="2"/>
        <v>48.548305229999997</v>
      </c>
      <c r="J41" s="90">
        <v>77.749466420000005</v>
      </c>
      <c r="K41" s="91">
        <v>9.18</v>
      </c>
      <c r="L41" s="181">
        <f t="shared" si="3"/>
        <v>86.929466420000011</v>
      </c>
      <c r="M41" s="90">
        <v>181.16139939999999</v>
      </c>
      <c r="N41" s="91">
        <v>9.19</v>
      </c>
      <c r="O41" s="163">
        <f t="shared" si="4"/>
        <v>190.35139939999999</v>
      </c>
      <c r="P41" s="92" t="s">
        <v>93</v>
      </c>
      <c r="Q41" s="26"/>
      <c r="R41" s="26"/>
      <c r="S41" s="26"/>
      <c r="T41" s="26"/>
      <c r="U41" s="26"/>
      <c r="V41" s="26"/>
      <c r="W41" s="26"/>
      <c r="X41" s="26"/>
    </row>
    <row r="42" spans="1:24" ht="15.75" thickBot="1" x14ac:dyDescent="0.3">
      <c r="A42" s="185" t="s">
        <v>328</v>
      </c>
      <c r="B42" s="186">
        <v>2.6437885130000001</v>
      </c>
      <c r="C42" s="26"/>
      <c r="D42" s="26"/>
      <c r="E42" s="26"/>
      <c r="F42" s="97" t="s">
        <v>100</v>
      </c>
      <c r="G42" s="90">
        <v>141.9130164</v>
      </c>
      <c r="H42" s="91">
        <v>1.87</v>
      </c>
      <c r="I42" s="181">
        <f t="shared" si="2"/>
        <v>143.78301640000001</v>
      </c>
      <c r="J42" s="90">
        <v>141.9130164</v>
      </c>
      <c r="K42" s="91">
        <v>1.87</v>
      </c>
      <c r="L42" s="181">
        <f t="shared" si="3"/>
        <v>143.78301640000001</v>
      </c>
      <c r="M42" s="90">
        <v>141.9130164</v>
      </c>
      <c r="N42" s="91">
        <v>1.87</v>
      </c>
      <c r="O42" s="163">
        <f t="shared" si="4"/>
        <v>143.78301640000001</v>
      </c>
      <c r="P42" s="92" t="s">
        <v>86</v>
      </c>
      <c r="Q42" s="26"/>
      <c r="R42" s="26"/>
      <c r="S42" s="26"/>
      <c r="T42" s="26"/>
      <c r="U42" s="26"/>
      <c r="V42" s="26"/>
      <c r="W42" s="26"/>
      <c r="X42" s="26"/>
    </row>
    <row r="43" spans="1:24" ht="15.75" thickBot="1" x14ac:dyDescent="0.3">
      <c r="A43" s="26"/>
      <c r="B43" s="26"/>
      <c r="C43" s="26"/>
      <c r="D43" s="26"/>
      <c r="E43" s="26"/>
      <c r="F43" s="97" t="s">
        <v>101</v>
      </c>
      <c r="G43" s="90">
        <v>7.37E-7</v>
      </c>
      <c r="H43" s="91">
        <v>0</v>
      </c>
      <c r="I43" s="181">
        <f t="shared" si="2"/>
        <v>7.37E-7</v>
      </c>
      <c r="J43" s="90">
        <v>1.67E-7</v>
      </c>
      <c r="K43" s="91">
        <v>0</v>
      </c>
      <c r="L43" s="181">
        <f t="shared" si="3"/>
        <v>1.67E-7</v>
      </c>
      <c r="M43" s="90">
        <v>1.67E-7</v>
      </c>
      <c r="N43" s="91">
        <v>0</v>
      </c>
      <c r="O43" s="163">
        <f t="shared" si="4"/>
        <v>1.67E-7</v>
      </c>
      <c r="P43" s="92" t="s">
        <v>87</v>
      </c>
      <c r="Q43" s="26"/>
      <c r="R43" s="26"/>
      <c r="S43" s="26"/>
      <c r="T43" s="26"/>
      <c r="U43" s="26"/>
      <c r="V43" s="26"/>
      <c r="W43" s="26"/>
      <c r="X43" s="26"/>
    </row>
    <row r="44" spans="1:24" ht="18" x14ac:dyDescent="0.35">
      <c r="A44" s="198" t="s">
        <v>322</v>
      </c>
      <c r="B44" s="200"/>
      <c r="C44" s="26"/>
      <c r="D44" s="26"/>
      <c r="E44" s="26"/>
      <c r="F44" s="97" t="s">
        <v>102</v>
      </c>
      <c r="G44" s="90">
        <v>0</v>
      </c>
      <c r="H44" s="91">
        <v>0</v>
      </c>
      <c r="I44" s="181">
        <f t="shared" si="2"/>
        <v>0</v>
      </c>
      <c r="J44" s="90">
        <v>0</v>
      </c>
      <c r="K44" s="91">
        <v>0</v>
      </c>
      <c r="L44" s="181">
        <f t="shared" si="3"/>
        <v>0</v>
      </c>
      <c r="M44" s="90">
        <v>0</v>
      </c>
      <c r="N44" s="91">
        <v>0</v>
      </c>
      <c r="O44" s="163">
        <f t="shared" si="4"/>
        <v>0</v>
      </c>
      <c r="P44" s="92" t="s">
        <v>88</v>
      </c>
      <c r="Q44" s="26"/>
      <c r="R44" s="26"/>
      <c r="S44" s="26"/>
      <c r="T44" s="26"/>
      <c r="U44" s="26"/>
      <c r="V44" s="26"/>
      <c r="W44" s="26"/>
      <c r="X44" s="26"/>
    </row>
    <row r="45" spans="1:24" ht="18" x14ac:dyDescent="0.35">
      <c r="A45" s="90" t="s">
        <v>323</v>
      </c>
      <c r="B45" s="92">
        <v>299.10000000000002</v>
      </c>
      <c r="C45" s="26"/>
      <c r="D45" s="26"/>
      <c r="E45" s="26"/>
      <c r="F45" s="97" t="s">
        <v>103</v>
      </c>
      <c r="G45" s="90">
        <v>8.3880646000000003E-2</v>
      </c>
      <c r="H45" s="91">
        <v>0</v>
      </c>
      <c r="I45" s="181">
        <f t="shared" si="2"/>
        <v>8.3880646000000003E-2</v>
      </c>
      <c r="J45" s="90">
        <v>4.1639870000000002E-2</v>
      </c>
      <c r="K45" s="91">
        <v>0</v>
      </c>
      <c r="L45" s="181">
        <f t="shared" si="3"/>
        <v>4.1639870000000002E-2</v>
      </c>
      <c r="M45" s="90">
        <v>2.9498096000000001E-2</v>
      </c>
      <c r="N45" s="91">
        <v>0</v>
      </c>
      <c r="O45" s="163">
        <f t="shared" si="4"/>
        <v>2.9498096000000001E-2</v>
      </c>
      <c r="P45" s="92" t="s">
        <v>87</v>
      </c>
      <c r="Q45" s="26"/>
      <c r="R45" s="26"/>
      <c r="S45" s="26"/>
      <c r="T45" s="26"/>
      <c r="U45" s="26"/>
      <c r="V45" s="26"/>
      <c r="W45" s="26"/>
      <c r="X45" s="26"/>
    </row>
    <row r="46" spans="1:24" ht="18.75" x14ac:dyDescent="0.35">
      <c r="A46" s="90" t="s">
        <v>324</v>
      </c>
      <c r="B46" s="92">
        <v>294.82</v>
      </c>
      <c r="C46" s="26"/>
      <c r="D46" s="26"/>
      <c r="E46" s="26"/>
      <c r="F46" s="97" t="s">
        <v>104</v>
      </c>
      <c r="G46" s="90">
        <v>0</v>
      </c>
      <c r="H46" s="91">
        <v>0</v>
      </c>
      <c r="I46" s="181">
        <f t="shared" si="2"/>
        <v>0</v>
      </c>
      <c r="J46" s="90">
        <v>0</v>
      </c>
      <c r="K46" s="91">
        <v>0</v>
      </c>
      <c r="L46" s="181">
        <f t="shared" si="3"/>
        <v>0</v>
      </c>
      <c r="M46" s="90">
        <v>0</v>
      </c>
      <c r="N46" s="91">
        <v>0</v>
      </c>
      <c r="O46" s="163">
        <f t="shared" si="4"/>
        <v>0</v>
      </c>
      <c r="P46" s="92" t="s">
        <v>94</v>
      </c>
      <c r="Q46" s="26"/>
      <c r="R46" s="26"/>
      <c r="S46" s="26"/>
      <c r="T46" s="26"/>
      <c r="U46" s="26"/>
      <c r="V46" s="26"/>
      <c r="W46" s="26"/>
      <c r="X46" s="26"/>
    </row>
    <row r="47" spans="1:24" ht="18" x14ac:dyDescent="0.35">
      <c r="A47" s="90" t="s">
        <v>325</v>
      </c>
      <c r="B47" s="92">
        <v>3.62</v>
      </c>
      <c r="C47" s="26"/>
      <c r="D47" s="26"/>
      <c r="E47" s="26"/>
      <c r="F47" s="97" t="s">
        <v>105</v>
      </c>
      <c r="G47" s="90">
        <v>3.8300000000000001E-3</v>
      </c>
      <c r="H47" s="91">
        <v>0</v>
      </c>
      <c r="I47" s="181">
        <f t="shared" si="2"/>
        <v>3.8300000000000001E-3</v>
      </c>
      <c r="J47" s="90">
        <v>3.0700000000000001E-5</v>
      </c>
      <c r="K47" s="91">
        <v>0</v>
      </c>
      <c r="L47" s="181">
        <f t="shared" si="3"/>
        <v>3.0700000000000001E-5</v>
      </c>
      <c r="M47" s="90">
        <v>3.0700000000000001E-5</v>
      </c>
      <c r="N47" s="91">
        <v>0</v>
      </c>
      <c r="O47" s="163">
        <f t="shared" si="4"/>
        <v>3.0700000000000001E-5</v>
      </c>
      <c r="P47" s="92" t="s">
        <v>87</v>
      </c>
      <c r="Q47" s="26"/>
      <c r="R47" s="26"/>
      <c r="S47" s="26"/>
      <c r="T47" s="26"/>
      <c r="U47" s="26"/>
      <c r="V47" s="26"/>
      <c r="W47" s="26"/>
      <c r="X47" s="26"/>
    </row>
    <row r="48" spans="1:24" ht="18" x14ac:dyDescent="0.35">
      <c r="A48" s="90" t="s">
        <v>326</v>
      </c>
      <c r="B48" s="92">
        <v>0.64200000000000002</v>
      </c>
      <c r="C48" s="26"/>
      <c r="D48" s="26"/>
      <c r="E48" s="26"/>
      <c r="F48" s="97" t="s">
        <v>106</v>
      </c>
      <c r="G48" s="90">
        <v>1.1227231000000001E-2</v>
      </c>
      <c r="H48" s="91">
        <v>0</v>
      </c>
      <c r="I48" s="181">
        <f t="shared" si="2"/>
        <v>1.1227231000000001E-2</v>
      </c>
      <c r="J48" s="90">
        <v>1.1227231000000001E-2</v>
      </c>
      <c r="K48" s="91">
        <v>0</v>
      </c>
      <c r="L48" s="181">
        <f t="shared" si="3"/>
        <v>1.1227231000000001E-2</v>
      </c>
      <c r="M48" s="90">
        <v>1.1227231000000001E-2</v>
      </c>
      <c r="N48" s="91">
        <v>0</v>
      </c>
      <c r="O48" s="163">
        <f t="shared" si="4"/>
        <v>1.1227231000000001E-2</v>
      </c>
      <c r="P48" s="92" t="s">
        <v>89</v>
      </c>
      <c r="Q48" s="26"/>
      <c r="R48" s="26"/>
      <c r="S48" s="26"/>
      <c r="T48" s="26"/>
      <c r="U48" s="26"/>
      <c r="V48" s="26"/>
      <c r="W48" s="26"/>
      <c r="X48" s="26"/>
    </row>
    <row r="49" spans="1:24" ht="18.75" thickBot="1" x14ac:dyDescent="0.4">
      <c r="A49" s="98" t="s">
        <v>327</v>
      </c>
      <c r="B49" s="100">
        <v>4.26</v>
      </c>
      <c r="C49" s="26"/>
      <c r="D49" s="26"/>
      <c r="E49" s="26"/>
      <c r="F49" s="97" t="s">
        <v>107</v>
      </c>
      <c r="G49" s="90">
        <v>0</v>
      </c>
      <c r="H49" s="91">
        <v>8.15</v>
      </c>
      <c r="I49" s="181">
        <f t="shared" si="2"/>
        <v>8.15</v>
      </c>
      <c r="J49" s="90">
        <v>0</v>
      </c>
      <c r="K49" s="91">
        <v>8.15</v>
      </c>
      <c r="L49" s="181">
        <f t="shared" si="3"/>
        <v>8.15</v>
      </c>
      <c r="M49" s="90">
        <v>0</v>
      </c>
      <c r="N49" s="91">
        <v>8.15</v>
      </c>
      <c r="O49" s="163">
        <f t="shared" si="4"/>
        <v>8.15</v>
      </c>
      <c r="P49" s="92" t="s">
        <v>90</v>
      </c>
      <c r="Q49" s="26"/>
      <c r="R49" s="26"/>
      <c r="S49" s="26"/>
      <c r="T49" s="26"/>
      <c r="U49" s="26"/>
      <c r="V49" s="26"/>
      <c r="W49" s="26"/>
      <c r="X49" s="26"/>
    </row>
    <row r="50" spans="1:24" ht="18" thickBot="1" x14ac:dyDescent="0.3">
      <c r="A50" s="26"/>
      <c r="B50" s="26"/>
      <c r="C50" s="26"/>
      <c r="D50" s="26"/>
      <c r="E50" s="26"/>
      <c r="F50" s="97" t="s">
        <v>108</v>
      </c>
      <c r="G50" s="90">
        <v>0</v>
      </c>
      <c r="H50" s="91">
        <v>0</v>
      </c>
      <c r="I50" s="181">
        <f t="shared" si="2"/>
        <v>0</v>
      </c>
      <c r="J50" s="90">
        <v>0</v>
      </c>
      <c r="K50" s="91">
        <v>0</v>
      </c>
      <c r="L50" s="181">
        <f t="shared" si="3"/>
        <v>0</v>
      </c>
      <c r="M50" s="90">
        <v>0</v>
      </c>
      <c r="N50" s="91">
        <v>0</v>
      </c>
      <c r="O50" s="163">
        <f t="shared" si="4"/>
        <v>0</v>
      </c>
      <c r="P50" s="92" t="s">
        <v>92</v>
      </c>
      <c r="Q50" s="26"/>
      <c r="R50" s="26"/>
      <c r="S50" s="26"/>
      <c r="T50" s="26"/>
      <c r="U50" s="26"/>
      <c r="V50" s="26"/>
      <c r="W50" s="26"/>
      <c r="X50" s="26"/>
    </row>
    <row r="51" spans="1:24" ht="15.75" thickBot="1" x14ac:dyDescent="0.3">
      <c r="A51" s="198" t="s">
        <v>318</v>
      </c>
      <c r="B51" s="200"/>
      <c r="C51" s="26"/>
      <c r="D51" s="26"/>
      <c r="E51" s="26"/>
      <c r="F51" s="97" t="s">
        <v>109</v>
      </c>
      <c r="G51" s="90">
        <v>0</v>
      </c>
      <c r="H51" s="91">
        <v>0</v>
      </c>
      <c r="I51" s="181">
        <f t="shared" si="2"/>
        <v>0</v>
      </c>
      <c r="J51" s="90">
        <v>0</v>
      </c>
      <c r="K51" s="91">
        <v>0</v>
      </c>
      <c r="L51" s="181">
        <f t="shared" si="3"/>
        <v>0</v>
      </c>
      <c r="M51" s="90">
        <v>0</v>
      </c>
      <c r="N51" s="91">
        <v>0</v>
      </c>
      <c r="O51" s="163">
        <f t="shared" si="4"/>
        <v>0</v>
      </c>
      <c r="P51" s="92" t="s">
        <v>91</v>
      </c>
      <c r="Q51" s="26"/>
      <c r="R51" s="26"/>
      <c r="S51" s="26"/>
      <c r="T51" s="26"/>
      <c r="U51" s="26"/>
      <c r="V51" s="26"/>
      <c r="W51" s="26"/>
      <c r="X51" s="26"/>
    </row>
    <row r="52" spans="1:24" ht="18.75" thickBot="1" x14ac:dyDescent="0.4">
      <c r="A52" s="239" t="s">
        <v>319</v>
      </c>
      <c r="B52" s="240"/>
      <c r="C52" s="26"/>
      <c r="D52" s="26"/>
      <c r="E52" s="26"/>
      <c r="F52" s="97" t="s">
        <v>110</v>
      </c>
      <c r="G52" s="90">
        <v>6.9764115000000002E-2</v>
      </c>
      <c r="H52" s="91">
        <v>0.02</v>
      </c>
      <c r="I52" s="181">
        <f t="shared" si="2"/>
        <v>8.9764115000000005E-2</v>
      </c>
      <c r="J52" s="90">
        <v>6.9764115000000002E-2</v>
      </c>
      <c r="K52" s="91">
        <v>0.02</v>
      </c>
      <c r="L52" s="181">
        <f t="shared" si="3"/>
        <v>8.9764115000000005E-2</v>
      </c>
      <c r="M52" s="90">
        <v>6.9764115000000002E-2</v>
      </c>
      <c r="N52" s="91">
        <v>0.02</v>
      </c>
      <c r="O52" s="163">
        <f t="shared" si="4"/>
        <v>8.9764115000000005E-2</v>
      </c>
      <c r="P52" s="92" t="s">
        <v>95</v>
      </c>
      <c r="Q52" s="26"/>
      <c r="R52" s="26"/>
      <c r="S52" s="26"/>
      <c r="T52" s="26"/>
      <c r="U52" s="26"/>
      <c r="V52" s="26"/>
      <c r="W52" s="26"/>
      <c r="X52" s="26"/>
    </row>
    <row r="53" spans="1:24" ht="18" x14ac:dyDescent="0.35">
      <c r="A53" s="90" t="s">
        <v>300</v>
      </c>
      <c r="B53" s="92">
        <v>9.5000000000000005E-5</v>
      </c>
      <c r="C53" s="26"/>
      <c r="D53" s="26"/>
      <c r="E53" s="26"/>
      <c r="F53" s="97" t="s">
        <v>111</v>
      </c>
      <c r="G53" s="90">
        <v>0.33049247900000001</v>
      </c>
      <c r="H53" s="91">
        <v>0.01</v>
      </c>
      <c r="I53" s="181">
        <f t="shared" si="2"/>
        <v>0.34049247900000001</v>
      </c>
      <c r="J53" s="90">
        <v>0.33049247900000001</v>
      </c>
      <c r="K53" s="91">
        <v>0.01</v>
      </c>
      <c r="L53" s="181">
        <f t="shared" si="3"/>
        <v>0.34049247900000001</v>
      </c>
      <c r="M53" s="90">
        <v>0.33049247900000001</v>
      </c>
      <c r="N53" s="91">
        <v>0.01</v>
      </c>
      <c r="O53" s="163">
        <f t="shared" si="4"/>
        <v>0.34049247900000001</v>
      </c>
      <c r="P53" s="92" t="s">
        <v>85</v>
      </c>
      <c r="Q53" s="26"/>
      <c r="R53" s="26"/>
      <c r="S53" s="26"/>
      <c r="T53" s="26"/>
      <c r="U53" s="26"/>
      <c r="V53" s="26"/>
      <c r="W53" s="26"/>
      <c r="X53" s="26"/>
    </row>
    <row r="54" spans="1:24" ht="18" x14ac:dyDescent="0.35">
      <c r="A54" s="90" t="s">
        <v>301</v>
      </c>
      <c r="B54" s="92">
        <v>1.92E-9</v>
      </c>
      <c r="C54" s="26"/>
      <c r="D54" s="26"/>
      <c r="E54" s="26"/>
      <c r="F54" s="97" t="s">
        <v>112</v>
      </c>
      <c r="G54" s="90">
        <v>0.22145404099999999</v>
      </c>
      <c r="H54" s="91">
        <v>0.03</v>
      </c>
      <c r="I54" s="181">
        <f t="shared" si="2"/>
        <v>0.25145404100000002</v>
      </c>
      <c r="J54" s="90">
        <v>0.17803091300000001</v>
      </c>
      <c r="K54" s="91">
        <v>0.03</v>
      </c>
      <c r="L54" s="181">
        <f t="shared" si="3"/>
        <v>0.20803091300000001</v>
      </c>
      <c r="M54" s="90">
        <v>0.15737703</v>
      </c>
      <c r="N54" s="91">
        <v>0.03</v>
      </c>
      <c r="O54" s="163">
        <f t="shared" si="4"/>
        <v>0.18737703</v>
      </c>
      <c r="P54" s="92" t="s">
        <v>96</v>
      </c>
      <c r="Q54" s="26"/>
      <c r="R54" s="26"/>
      <c r="S54" s="26"/>
      <c r="T54" s="26"/>
      <c r="U54" s="26"/>
      <c r="V54" s="26"/>
      <c r="W54" s="26"/>
      <c r="X54" s="26"/>
    </row>
    <row r="55" spans="1:24" ht="18.75" thickBot="1" x14ac:dyDescent="0.4">
      <c r="A55" s="90" t="s">
        <v>302</v>
      </c>
      <c r="B55" s="92">
        <v>8.1600000000000003E-8</v>
      </c>
      <c r="C55" s="26"/>
      <c r="D55" s="26"/>
      <c r="E55" s="26"/>
      <c r="F55" s="97" t="s">
        <v>113</v>
      </c>
      <c r="G55" s="90">
        <v>9.2499999999999999E-5</v>
      </c>
      <c r="H55" s="91">
        <v>0</v>
      </c>
      <c r="I55" s="181">
        <f t="shared" si="2"/>
        <v>9.2499999999999999E-5</v>
      </c>
      <c r="J55" s="90">
        <v>5.1000000000000003E-6</v>
      </c>
      <c r="K55" s="91">
        <v>0</v>
      </c>
      <c r="L55" s="181">
        <f t="shared" si="3"/>
        <v>5.1000000000000003E-6</v>
      </c>
      <c r="M55" s="90">
        <v>5.1000000000000003E-6</v>
      </c>
      <c r="N55" s="91">
        <v>0</v>
      </c>
      <c r="O55" s="163">
        <f t="shared" si="4"/>
        <v>5.1000000000000003E-6</v>
      </c>
      <c r="P55" s="92" t="s">
        <v>87</v>
      </c>
      <c r="Q55" s="26"/>
      <c r="R55" s="26"/>
      <c r="S55" s="26"/>
      <c r="T55" s="26"/>
      <c r="U55" s="26"/>
      <c r="V55" s="26"/>
      <c r="W55" s="26"/>
      <c r="X55" s="26"/>
    </row>
    <row r="56" spans="1:24" ht="19.5" thickBot="1" x14ac:dyDescent="0.4">
      <c r="A56" s="239" t="s">
        <v>320</v>
      </c>
      <c r="B56" s="240"/>
      <c r="C56" s="26"/>
      <c r="D56" s="26"/>
      <c r="E56" s="26"/>
      <c r="F56" s="97" t="s">
        <v>114</v>
      </c>
      <c r="G56" s="90">
        <v>0</v>
      </c>
      <c r="H56" s="91">
        <v>0</v>
      </c>
      <c r="I56" s="181">
        <f t="shared" si="2"/>
        <v>0</v>
      </c>
      <c r="J56" s="90">
        <v>0</v>
      </c>
      <c r="K56" s="91">
        <v>0</v>
      </c>
      <c r="L56" s="181">
        <f t="shared" si="3"/>
        <v>0</v>
      </c>
      <c r="M56" s="90">
        <v>0</v>
      </c>
      <c r="N56" s="91">
        <v>0</v>
      </c>
      <c r="O56" s="163">
        <f t="shared" si="4"/>
        <v>0</v>
      </c>
      <c r="P56" s="92" t="s">
        <v>92</v>
      </c>
      <c r="Q56" s="26"/>
      <c r="R56" s="26"/>
      <c r="S56" s="26"/>
      <c r="T56" s="26"/>
      <c r="U56" s="26"/>
      <c r="V56" s="26"/>
      <c r="W56" s="26"/>
      <c r="X56" s="26"/>
    </row>
    <row r="57" spans="1:24" ht="18" thickBot="1" x14ac:dyDescent="0.3">
      <c r="A57" s="90" t="s">
        <v>161</v>
      </c>
      <c r="B57" s="92">
        <v>3.8099999999999999E-13</v>
      </c>
      <c r="C57" s="26"/>
      <c r="D57" s="26"/>
      <c r="E57" s="26"/>
      <c r="F57" s="176" t="s">
        <v>115</v>
      </c>
      <c r="G57" s="98">
        <v>90.999295160000003</v>
      </c>
      <c r="H57" s="99">
        <v>0</v>
      </c>
      <c r="I57" s="105">
        <f t="shared" si="2"/>
        <v>90.999295160000003</v>
      </c>
      <c r="J57" s="98">
        <v>90.999295160000003</v>
      </c>
      <c r="K57" s="99">
        <v>0</v>
      </c>
      <c r="L57" s="105">
        <f t="shared" si="3"/>
        <v>90.999295160000003</v>
      </c>
      <c r="M57" s="98">
        <v>90.999295160000003</v>
      </c>
      <c r="N57" s="99">
        <v>0</v>
      </c>
      <c r="O57" s="106">
        <f t="shared" si="4"/>
        <v>90.999295160000003</v>
      </c>
      <c r="P57" s="100" t="s">
        <v>97</v>
      </c>
      <c r="Q57" s="26"/>
      <c r="R57" s="26"/>
      <c r="S57" s="26"/>
      <c r="T57" s="26"/>
      <c r="U57" s="26"/>
      <c r="V57" s="26"/>
      <c r="W57" s="26"/>
      <c r="X57" s="26"/>
    </row>
    <row r="58" spans="1:24" x14ac:dyDescent="0.25">
      <c r="A58" s="90" t="s">
        <v>162</v>
      </c>
      <c r="B58" s="92">
        <v>2.6999999999999999E-14</v>
      </c>
      <c r="C58" s="26"/>
      <c r="D58" s="26"/>
      <c r="E58" s="26"/>
      <c r="F58" s="26"/>
      <c r="G58" s="26"/>
      <c r="H58" s="26"/>
      <c r="I58" s="26"/>
      <c r="J58" s="26"/>
      <c r="K58" s="26"/>
      <c r="L58" s="26"/>
      <c r="M58" s="26"/>
      <c r="N58" s="26"/>
      <c r="O58" s="26"/>
      <c r="P58" s="26"/>
      <c r="Q58" s="26"/>
      <c r="R58" s="26"/>
      <c r="S58" s="26"/>
      <c r="T58" s="26"/>
      <c r="U58" s="26"/>
      <c r="V58" s="26"/>
      <c r="W58" s="26"/>
      <c r="X58" s="26"/>
    </row>
    <row r="59" spans="1:24" ht="18.75" thickBot="1" x14ac:dyDescent="0.4">
      <c r="A59" s="90" t="s">
        <v>303</v>
      </c>
      <c r="B59" s="92">
        <v>1.9800000000000002E-9</v>
      </c>
      <c r="C59" s="26"/>
      <c r="D59" s="26"/>
      <c r="E59" s="26"/>
      <c r="F59" s="26"/>
      <c r="G59" s="26"/>
      <c r="H59" s="26"/>
      <c r="I59" s="26"/>
      <c r="J59" s="26"/>
      <c r="K59" s="26"/>
      <c r="L59" s="26"/>
      <c r="M59" s="26"/>
      <c r="N59" s="26"/>
      <c r="O59" s="26"/>
      <c r="P59" s="26"/>
      <c r="Q59" s="26"/>
      <c r="R59" s="26"/>
      <c r="S59" s="26"/>
      <c r="T59" s="26"/>
      <c r="U59" s="26"/>
      <c r="V59" s="26"/>
      <c r="W59" s="26"/>
      <c r="X59" s="26"/>
    </row>
    <row r="60" spans="1:24" ht="19.5" thickBot="1" x14ac:dyDescent="0.35">
      <c r="A60" s="90" t="s">
        <v>39</v>
      </c>
      <c r="B60" s="92">
        <v>3.1800000000000002E-7</v>
      </c>
      <c r="C60" s="26"/>
      <c r="D60" s="26"/>
      <c r="E60" s="26"/>
      <c r="F60" s="156" t="s">
        <v>117</v>
      </c>
      <c r="G60" s="236" t="s">
        <v>81</v>
      </c>
      <c r="H60" s="238"/>
      <c r="I60" s="237"/>
      <c r="J60" s="236" t="s">
        <v>82</v>
      </c>
      <c r="K60" s="238"/>
      <c r="L60" s="238"/>
      <c r="M60" s="236" t="s">
        <v>83</v>
      </c>
      <c r="N60" s="238"/>
      <c r="O60" s="238"/>
      <c r="P60" s="26"/>
      <c r="Q60" s="26"/>
      <c r="R60" s="26"/>
      <c r="S60" s="26"/>
      <c r="T60" s="26"/>
      <c r="U60" s="26"/>
      <c r="V60" s="26"/>
      <c r="W60" s="26"/>
      <c r="X60" s="26"/>
    </row>
    <row r="61" spans="1:24" ht="18.75" thickBot="1" x14ac:dyDescent="0.4">
      <c r="A61" s="90" t="s">
        <v>304</v>
      </c>
      <c r="B61" s="92">
        <v>7.7199999999999998E-7</v>
      </c>
      <c r="C61" s="26"/>
      <c r="D61" s="26"/>
      <c r="E61" s="26"/>
      <c r="F61" s="159" t="s">
        <v>118</v>
      </c>
      <c r="G61" s="159" t="s">
        <v>332</v>
      </c>
      <c r="H61" s="167" t="s">
        <v>333</v>
      </c>
      <c r="I61" s="168" t="s">
        <v>28</v>
      </c>
      <c r="J61" s="159" t="s">
        <v>332</v>
      </c>
      <c r="K61" s="167" t="s">
        <v>333</v>
      </c>
      <c r="L61" s="168" t="s">
        <v>28</v>
      </c>
      <c r="M61" s="159" t="s">
        <v>332</v>
      </c>
      <c r="N61" s="167" t="s">
        <v>333</v>
      </c>
      <c r="O61" s="168" t="s">
        <v>28</v>
      </c>
      <c r="P61" s="168" t="s">
        <v>84</v>
      </c>
      <c r="Q61" s="26"/>
      <c r="R61" s="26"/>
      <c r="S61" s="26"/>
      <c r="T61" s="26"/>
      <c r="U61" s="26"/>
      <c r="V61" s="26"/>
      <c r="W61" s="26"/>
      <c r="X61" s="26"/>
    </row>
    <row r="62" spans="1:24" ht="18" x14ac:dyDescent="0.35">
      <c r="A62" s="90" t="s">
        <v>305</v>
      </c>
      <c r="B62" s="92">
        <v>5.4300000000000003E-8</v>
      </c>
      <c r="C62" s="26"/>
      <c r="D62" s="26"/>
      <c r="E62" s="26"/>
      <c r="F62" s="85" t="s">
        <v>138</v>
      </c>
      <c r="G62" s="90">
        <v>0</v>
      </c>
      <c r="H62" s="91">
        <v>0</v>
      </c>
      <c r="I62" s="92">
        <f t="shared" ref="I62:I82" si="5">SUM(G62:H62)</f>
        <v>0</v>
      </c>
      <c r="J62" s="90">
        <v>0</v>
      </c>
      <c r="K62" s="91">
        <v>0</v>
      </c>
      <c r="L62" s="92">
        <f t="shared" ref="L62:L82" si="6">SUM(J62:K62)</f>
        <v>0</v>
      </c>
      <c r="M62" s="90">
        <v>0</v>
      </c>
      <c r="N62" s="91">
        <v>0</v>
      </c>
      <c r="O62" s="92">
        <f t="shared" ref="O62:O82" si="7">SUM(M62:N62)</f>
        <v>0</v>
      </c>
      <c r="P62" s="87" t="s">
        <v>139</v>
      </c>
      <c r="Q62" s="26"/>
      <c r="R62" s="26"/>
      <c r="S62" s="26"/>
      <c r="T62" s="26"/>
      <c r="U62" s="26"/>
      <c r="V62" s="26"/>
      <c r="W62" s="26"/>
      <c r="X62" s="26"/>
    </row>
    <row r="63" spans="1:24" x14ac:dyDescent="0.25">
      <c r="A63" s="90" t="s">
        <v>163</v>
      </c>
      <c r="B63" s="92">
        <v>2.9700000000000001E-8</v>
      </c>
      <c r="C63" s="26"/>
      <c r="D63" s="26"/>
      <c r="E63" s="26"/>
      <c r="F63" s="90" t="s">
        <v>137</v>
      </c>
      <c r="G63" s="90">
        <v>0.118878162</v>
      </c>
      <c r="H63" s="91">
        <v>0.03</v>
      </c>
      <c r="I63" s="92">
        <f t="shared" si="5"/>
        <v>0.14887816199999998</v>
      </c>
      <c r="J63" s="90">
        <v>0.26890727199999997</v>
      </c>
      <c r="K63" s="91">
        <v>0.03</v>
      </c>
      <c r="L63" s="92">
        <f t="shared" si="6"/>
        <v>0.298907272</v>
      </c>
      <c r="M63" s="90">
        <v>0.71799999999999997</v>
      </c>
      <c r="N63" s="91">
        <v>0.04</v>
      </c>
      <c r="O63" s="92">
        <f t="shared" si="7"/>
        <v>0.75800000000000001</v>
      </c>
      <c r="P63" s="92" t="s">
        <v>139</v>
      </c>
      <c r="Q63" s="26"/>
      <c r="R63" s="26"/>
      <c r="S63" s="26"/>
      <c r="T63" s="26"/>
      <c r="U63" s="26"/>
      <c r="V63" s="26"/>
      <c r="W63" s="26"/>
      <c r="X63" s="26"/>
    </row>
    <row r="64" spans="1:24" ht="15.75" thickBot="1" x14ac:dyDescent="0.3">
      <c r="A64" s="98" t="s">
        <v>164</v>
      </c>
      <c r="B64" s="92">
        <v>1.7499999999999999E-7</v>
      </c>
      <c r="C64" s="26"/>
      <c r="D64" s="26"/>
      <c r="E64" s="26"/>
      <c r="F64" s="90" t="s">
        <v>136</v>
      </c>
      <c r="G64" s="90">
        <v>1.0231900000000001E-10</v>
      </c>
      <c r="H64" s="91">
        <v>0</v>
      </c>
      <c r="I64" s="92">
        <f t="shared" si="5"/>
        <v>1.0231900000000001E-10</v>
      </c>
      <c r="J64" s="90">
        <v>6.2629700000000002E-11</v>
      </c>
      <c r="K64" s="91">
        <v>0</v>
      </c>
      <c r="L64" s="92">
        <f t="shared" si="6"/>
        <v>6.2629700000000002E-11</v>
      </c>
      <c r="M64" s="90">
        <v>7.1789300000000001E-11</v>
      </c>
      <c r="N64" s="91">
        <v>0</v>
      </c>
      <c r="O64" s="92">
        <f t="shared" si="7"/>
        <v>7.1789300000000001E-11</v>
      </c>
      <c r="P64" s="92" t="s">
        <v>139</v>
      </c>
      <c r="Q64" s="26"/>
      <c r="R64" s="26"/>
      <c r="S64" s="26"/>
      <c r="T64" s="26"/>
      <c r="U64" s="26"/>
      <c r="V64" s="26"/>
      <c r="W64" s="26"/>
      <c r="X64" s="26"/>
    </row>
    <row r="65" spans="1:24" ht="15.75" thickBot="1" x14ac:dyDescent="0.3">
      <c r="A65" s="185" t="s">
        <v>328</v>
      </c>
      <c r="B65" s="124">
        <v>4.1199999999999999E-5</v>
      </c>
      <c r="C65" s="26"/>
      <c r="D65" s="26"/>
      <c r="E65" s="26"/>
      <c r="F65" s="90" t="s">
        <v>135</v>
      </c>
      <c r="G65" s="90">
        <v>0</v>
      </c>
      <c r="H65" s="91">
        <v>0</v>
      </c>
      <c r="I65" s="92">
        <f t="shared" si="5"/>
        <v>0</v>
      </c>
      <c r="J65" s="90">
        <v>0</v>
      </c>
      <c r="K65" s="91">
        <v>0</v>
      </c>
      <c r="L65" s="92">
        <f t="shared" si="6"/>
        <v>0</v>
      </c>
      <c r="M65" s="90">
        <v>0</v>
      </c>
      <c r="N65" s="91">
        <v>0</v>
      </c>
      <c r="O65" s="92">
        <f t="shared" si="7"/>
        <v>0</v>
      </c>
      <c r="P65" s="92" t="s">
        <v>139</v>
      </c>
      <c r="Q65" s="26"/>
      <c r="R65" s="26"/>
      <c r="S65" s="26"/>
      <c r="T65" s="26"/>
      <c r="U65" s="26"/>
      <c r="V65" s="26"/>
      <c r="W65" s="26"/>
      <c r="X65" s="26"/>
    </row>
    <row r="66" spans="1:24" ht="15.75" thickBot="1" x14ac:dyDescent="0.3">
      <c r="A66" s="26"/>
      <c r="B66" s="26"/>
      <c r="C66" s="26"/>
      <c r="D66" s="26"/>
      <c r="E66" s="26"/>
      <c r="F66" s="90" t="s">
        <v>134</v>
      </c>
      <c r="G66" s="90">
        <v>1.0868199999999999E-7</v>
      </c>
      <c r="H66" s="91">
        <v>0</v>
      </c>
      <c r="I66" s="92">
        <f t="shared" si="5"/>
        <v>1.0868199999999999E-7</v>
      </c>
      <c r="J66" s="90">
        <v>2.3613000000000001E-9</v>
      </c>
      <c r="K66" s="91">
        <v>0</v>
      </c>
      <c r="L66" s="92">
        <f t="shared" si="6"/>
        <v>2.3613000000000001E-9</v>
      </c>
      <c r="M66" s="90">
        <v>2.7066400000000001E-9</v>
      </c>
      <c r="N66" s="91">
        <v>0</v>
      </c>
      <c r="O66" s="92">
        <f t="shared" si="7"/>
        <v>2.7066400000000001E-9</v>
      </c>
      <c r="P66" s="92" t="s">
        <v>139</v>
      </c>
      <c r="Q66" s="26"/>
      <c r="R66" s="26"/>
      <c r="S66" s="26"/>
      <c r="T66" s="26"/>
      <c r="U66" s="26"/>
      <c r="V66" s="26"/>
      <c r="W66" s="26"/>
      <c r="X66" s="26"/>
    </row>
    <row r="67" spans="1:24" ht="15.75" thickBot="1" x14ac:dyDescent="0.3">
      <c r="A67" s="211" t="s">
        <v>318</v>
      </c>
      <c r="B67" s="213"/>
      <c r="C67" s="26"/>
      <c r="D67" s="26"/>
      <c r="E67" s="26"/>
      <c r="F67" s="90" t="s">
        <v>133</v>
      </c>
      <c r="G67" s="90">
        <v>0</v>
      </c>
      <c r="H67" s="91">
        <v>0</v>
      </c>
      <c r="I67" s="92">
        <f t="shared" si="5"/>
        <v>0</v>
      </c>
      <c r="J67" s="90">
        <v>0</v>
      </c>
      <c r="K67" s="91">
        <v>0</v>
      </c>
      <c r="L67" s="92">
        <f t="shared" si="6"/>
        <v>0</v>
      </c>
      <c r="M67" s="90">
        <v>0</v>
      </c>
      <c r="N67" s="91">
        <v>0</v>
      </c>
      <c r="O67" s="92">
        <f t="shared" si="7"/>
        <v>0</v>
      </c>
      <c r="P67" s="92" t="s">
        <v>139</v>
      </c>
      <c r="Q67" s="26"/>
      <c r="R67" s="26"/>
      <c r="S67" s="26"/>
      <c r="T67" s="26"/>
      <c r="U67" s="26"/>
      <c r="V67" s="26"/>
      <c r="W67" s="26"/>
      <c r="X67" s="26"/>
    </row>
    <row r="68" spans="1:24" ht="15.75" thickBot="1" x14ac:dyDescent="0.3">
      <c r="A68" s="239" t="s">
        <v>321</v>
      </c>
      <c r="B68" s="240"/>
      <c r="C68" s="26"/>
      <c r="D68" s="26"/>
      <c r="E68" s="26"/>
      <c r="F68" s="90" t="s">
        <v>132</v>
      </c>
      <c r="G68" s="90">
        <v>5.0770100000000005E-4</v>
      </c>
      <c r="H68" s="91">
        <v>0</v>
      </c>
      <c r="I68" s="92">
        <f t="shared" si="5"/>
        <v>5.0770100000000005E-4</v>
      </c>
      <c r="J68" s="90">
        <v>4.5041599999999998E-4</v>
      </c>
      <c r="K68" s="91">
        <v>0</v>
      </c>
      <c r="L68" s="92">
        <f t="shared" si="6"/>
        <v>4.5041599999999998E-4</v>
      </c>
      <c r="M68" s="90">
        <v>1.19449E-4</v>
      </c>
      <c r="N68" s="91">
        <v>0</v>
      </c>
      <c r="O68" s="92">
        <f t="shared" si="7"/>
        <v>1.19449E-4</v>
      </c>
      <c r="P68" s="92" t="s">
        <v>139</v>
      </c>
      <c r="Q68" s="26"/>
      <c r="R68" s="26"/>
      <c r="S68" s="26"/>
      <c r="T68" s="26"/>
      <c r="U68" s="26"/>
      <c r="V68" s="26"/>
      <c r="W68" s="26"/>
      <c r="X68" s="26"/>
    </row>
    <row r="69" spans="1:24" ht="18" x14ac:dyDescent="0.35">
      <c r="A69" s="90" t="s">
        <v>300</v>
      </c>
      <c r="B69" s="92">
        <v>2.7957619999999999E-2</v>
      </c>
      <c r="C69" s="26"/>
      <c r="D69" s="26"/>
      <c r="E69" s="26"/>
      <c r="F69" s="90" t="s">
        <v>131</v>
      </c>
      <c r="G69" s="90">
        <v>2.2470599999999998E-6</v>
      </c>
      <c r="H69" s="91">
        <v>0</v>
      </c>
      <c r="I69" s="92">
        <f t="shared" si="5"/>
        <v>2.2470599999999998E-6</v>
      </c>
      <c r="J69" s="90">
        <v>3.35191E-7</v>
      </c>
      <c r="K69" s="91">
        <v>0</v>
      </c>
      <c r="L69" s="92">
        <f t="shared" si="6"/>
        <v>3.35191E-7</v>
      </c>
      <c r="M69" s="90">
        <v>3.84213E-7</v>
      </c>
      <c r="N69" s="91">
        <v>0</v>
      </c>
      <c r="O69" s="92">
        <f t="shared" si="7"/>
        <v>3.84213E-7</v>
      </c>
      <c r="P69" s="92" t="s">
        <v>139</v>
      </c>
      <c r="Q69" s="26"/>
      <c r="R69" s="26"/>
      <c r="S69" s="26"/>
      <c r="T69" s="26"/>
      <c r="U69" s="26"/>
      <c r="V69" s="26"/>
      <c r="W69" s="26"/>
      <c r="X69" s="26"/>
    </row>
    <row r="70" spans="1:24" ht="18" x14ac:dyDescent="0.35">
      <c r="A70" s="90" t="s">
        <v>301</v>
      </c>
      <c r="B70" s="92">
        <v>5.6379000000000005E-7</v>
      </c>
      <c r="C70" s="26"/>
      <c r="D70" s="26"/>
      <c r="E70" s="26"/>
      <c r="F70" s="177" t="s">
        <v>130</v>
      </c>
      <c r="G70" s="177">
        <v>0.119388219</v>
      </c>
      <c r="H70" s="194">
        <v>0.03</v>
      </c>
      <c r="I70" s="179">
        <f t="shared" si="5"/>
        <v>0.14938821899999999</v>
      </c>
      <c r="J70" s="177">
        <v>0.26935802599999997</v>
      </c>
      <c r="K70" s="194">
        <v>0.03</v>
      </c>
      <c r="L70" s="179">
        <f t="shared" si="6"/>
        <v>0.29935802599999994</v>
      </c>
      <c r="M70" s="177">
        <v>0.71832768199999997</v>
      </c>
      <c r="N70" s="194">
        <v>0.04</v>
      </c>
      <c r="O70" s="179">
        <f t="shared" si="7"/>
        <v>0.758327682</v>
      </c>
      <c r="P70" s="179" t="s">
        <v>139</v>
      </c>
      <c r="Q70" s="26"/>
      <c r="R70" s="26"/>
      <c r="S70" s="26"/>
      <c r="T70" s="26"/>
      <c r="U70" s="26"/>
      <c r="V70" s="26"/>
      <c r="W70" s="26"/>
      <c r="X70" s="26"/>
    </row>
    <row r="71" spans="1:24" ht="18.75" thickBot="1" x14ac:dyDescent="0.4">
      <c r="A71" s="90" t="s">
        <v>302</v>
      </c>
      <c r="B71" s="92">
        <v>2.4019000000000002E-5</v>
      </c>
      <c r="C71" s="26"/>
      <c r="D71" s="26"/>
      <c r="E71" s="26"/>
      <c r="F71" s="90" t="s">
        <v>129</v>
      </c>
      <c r="G71" s="90">
        <v>0</v>
      </c>
      <c r="H71" s="91">
        <v>0</v>
      </c>
      <c r="I71" s="92">
        <f t="shared" si="5"/>
        <v>0</v>
      </c>
      <c r="J71" s="90">
        <v>0</v>
      </c>
      <c r="K71" s="91">
        <v>0</v>
      </c>
      <c r="L71" s="92">
        <f t="shared" si="6"/>
        <v>0</v>
      </c>
      <c r="M71" s="90">
        <v>0</v>
      </c>
      <c r="N71" s="91">
        <v>0</v>
      </c>
      <c r="O71" s="92">
        <f t="shared" si="7"/>
        <v>0</v>
      </c>
      <c r="P71" s="92" t="s">
        <v>139</v>
      </c>
      <c r="Q71" s="26"/>
      <c r="R71" s="26"/>
      <c r="S71" s="26"/>
      <c r="T71" s="26"/>
      <c r="U71" s="26"/>
      <c r="V71" s="26"/>
      <c r="W71" s="26"/>
      <c r="X71" s="26"/>
    </row>
    <row r="72" spans="1:24" ht="18.75" customHeight="1" thickBot="1" x14ac:dyDescent="0.3">
      <c r="A72" s="239" t="s">
        <v>297</v>
      </c>
      <c r="B72" s="240"/>
      <c r="C72" s="26"/>
      <c r="D72" s="26"/>
      <c r="E72" s="26"/>
      <c r="F72" s="90" t="s">
        <v>128</v>
      </c>
      <c r="G72" s="90">
        <v>2.3138569260000001</v>
      </c>
      <c r="H72" s="91">
        <v>0.54</v>
      </c>
      <c r="I72" s="92">
        <f t="shared" si="5"/>
        <v>2.8538569260000002</v>
      </c>
      <c r="J72" s="90">
        <v>3.225163051</v>
      </c>
      <c r="K72" s="91">
        <v>0.38</v>
      </c>
      <c r="L72" s="92">
        <f t="shared" si="6"/>
        <v>3.6051630509999999</v>
      </c>
      <c r="M72" s="90">
        <v>5.75</v>
      </c>
      <c r="N72" s="91">
        <v>0.28999999999999998</v>
      </c>
      <c r="O72" s="92">
        <f t="shared" si="7"/>
        <v>6.04</v>
      </c>
      <c r="P72" s="92" t="s">
        <v>139</v>
      </c>
      <c r="Q72" s="26"/>
      <c r="R72" s="26"/>
      <c r="S72" s="26"/>
      <c r="T72" s="26"/>
      <c r="U72" s="26"/>
      <c r="V72" s="26"/>
      <c r="W72" s="26"/>
      <c r="X72" s="26"/>
    </row>
    <row r="73" spans="1:24" x14ac:dyDescent="0.25">
      <c r="A73" s="90" t="s">
        <v>161</v>
      </c>
      <c r="B73" s="92">
        <v>1.1198E-10</v>
      </c>
      <c r="C73" s="26"/>
      <c r="D73" s="26"/>
      <c r="E73" s="26"/>
      <c r="F73" s="90" t="s">
        <v>127</v>
      </c>
      <c r="G73" s="90">
        <v>9.8270200000000001E-4</v>
      </c>
      <c r="H73" s="91">
        <v>0</v>
      </c>
      <c r="I73" s="92">
        <f t="shared" si="5"/>
        <v>9.8270200000000001E-4</v>
      </c>
      <c r="J73" s="90">
        <v>8.6364199999999997E-4</v>
      </c>
      <c r="K73" s="91">
        <v>0</v>
      </c>
      <c r="L73" s="92">
        <f t="shared" si="6"/>
        <v>8.6364199999999997E-4</v>
      </c>
      <c r="M73" s="90">
        <v>5.5063099999999999E-4</v>
      </c>
      <c r="N73" s="91">
        <v>0</v>
      </c>
      <c r="O73" s="92">
        <f t="shared" si="7"/>
        <v>5.5063099999999999E-4</v>
      </c>
      <c r="P73" s="92" t="s">
        <v>139</v>
      </c>
      <c r="Q73" s="26"/>
      <c r="R73" s="26"/>
      <c r="S73" s="26"/>
      <c r="T73" s="26"/>
      <c r="U73" s="26"/>
      <c r="V73" s="26"/>
      <c r="W73" s="26"/>
      <c r="X73" s="26"/>
    </row>
    <row r="74" spans="1:24" x14ac:dyDescent="0.25">
      <c r="A74" s="90" t="s">
        <v>162</v>
      </c>
      <c r="B74" s="92">
        <v>7.9548000000000008E-12</v>
      </c>
      <c r="C74" s="26"/>
      <c r="D74" s="26"/>
      <c r="E74" s="26"/>
      <c r="F74" s="90" t="s">
        <v>126</v>
      </c>
      <c r="G74" s="90">
        <v>0</v>
      </c>
      <c r="H74" s="91">
        <v>0</v>
      </c>
      <c r="I74" s="92">
        <f t="shared" si="5"/>
        <v>0</v>
      </c>
      <c r="J74" s="90">
        <v>0</v>
      </c>
      <c r="K74" s="91">
        <v>0</v>
      </c>
      <c r="L74" s="92">
        <f t="shared" si="6"/>
        <v>0</v>
      </c>
      <c r="M74" s="90">
        <v>0</v>
      </c>
      <c r="N74" s="91">
        <v>0</v>
      </c>
      <c r="O74" s="92">
        <f t="shared" si="7"/>
        <v>0</v>
      </c>
      <c r="P74" s="92" t="s">
        <v>139</v>
      </c>
      <c r="Q74" s="26"/>
      <c r="R74" s="26"/>
      <c r="S74" s="26"/>
      <c r="T74" s="26"/>
      <c r="U74" s="26"/>
      <c r="V74" s="26"/>
      <c r="W74" s="26"/>
      <c r="X74" s="26"/>
    </row>
    <row r="75" spans="1:24" ht="18" x14ac:dyDescent="0.35">
      <c r="A75" s="90" t="s">
        <v>303</v>
      </c>
      <c r="B75" s="92">
        <v>5.8387000000000005E-7</v>
      </c>
      <c r="C75" s="26"/>
      <c r="D75" s="26"/>
      <c r="E75" s="26"/>
      <c r="F75" s="90" t="s">
        <v>125</v>
      </c>
      <c r="G75" s="90">
        <v>0</v>
      </c>
      <c r="H75" s="91">
        <v>0</v>
      </c>
      <c r="I75" s="92">
        <f t="shared" si="5"/>
        <v>0</v>
      </c>
      <c r="J75" s="90">
        <v>0</v>
      </c>
      <c r="K75" s="91">
        <v>0</v>
      </c>
      <c r="L75" s="92">
        <f t="shared" si="6"/>
        <v>0</v>
      </c>
      <c r="M75" s="90">
        <v>0</v>
      </c>
      <c r="N75" s="91">
        <v>0</v>
      </c>
      <c r="O75" s="92">
        <f t="shared" si="7"/>
        <v>0</v>
      </c>
      <c r="P75" s="92" t="s">
        <v>139</v>
      </c>
      <c r="Q75" s="26"/>
      <c r="R75" s="26"/>
      <c r="S75" s="26"/>
      <c r="T75" s="26"/>
      <c r="U75" s="26"/>
      <c r="V75" s="26"/>
      <c r="W75" s="26"/>
      <c r="X75" s="26"/>
    </row>
    <row r="76" spans="1:24" x14ac:dyDescent="0.25">
      <c r="A76" s="90" t="s">
        <v>39</v>
      </c>
      <c r="B76" s="92">
        <v>9.3449999999999995E-5</v>
      </c>
      <c r="C76" s="26"/>
      <c r="D76" s="26"/>
      <c r="E76" s="26"/>
      <c r="F76" s="90" t="s">
        <v>124</v>
      </c>
      <c r="G76" s="90">
        <v>0.30357606599999998</v>
      </c>
      <c r="H76" s="91">
        <v>0.11</v>
      </c>
      <c r="I76" s="92">
        <f t="shared" si="5"/>
        <v>0.41357606599999996</v>
      </c>
      <c r="J76" s="90">
        <v>0.53744207300000002</v>
      </c>
      <c r="K76" s="91">
        <v>0.19</v>
      </c>
      <c r="L76" s="92">
        <f t="shared" si="6"/>
        <v>0.72744207299999997</v>
      </c>
      <c r="M76" s="90">
        <v>0.48369786599999998</v>
      </c>
      <c r="N76" s="91">
        <v>0.17</v>
      </c>
      <c r="O76" s="92">
        <f t="shared" si="7"/>
        <v>0.65369786600000002</v>
      </c>
      <c r="P76" s="92" t="s">
        <v>139</v>
      </c>
      <c r="Q76" s="26"/>
      <c r="R76" s="26"/>
      <c r="S76" s="26"/>
      <c r="T76" s="26"/>
      <c r="U76" s="26"/>
      <c r="V76" s="26"/>
      <c r="W76" s="26"/>
      <c r="X76" s="26"/>
    </row>
    <row r="77" spans="1:24" ht="18" x14ac:dyDescent="0.35">
      <c r="A77" s="90" t="s">
        <v>304</v>
      </c>
      <c r="B77" s="92">
        <v>2.2706000000000001E-4</v>
      </c>
      <c r="C77" s="26"/>
      <c r="D77" s="26"/>
      <c r="E77" s="26"/>
      <c r="F77" s="90" t="s">
        <v>123</v>
      </c>
      <c r="G77" s="90">
        <v>2.1571900000000001E-4</v>
      </c>
      <c r="H77" s="91">
        <v>0</v>
      </c>
      <c r="I77" s="92">
        <f t="shared" si="5"/>
        <v>2.1571900000000001E-4</v>
      </c>
      <c r="J77" s="90">
        <v>3.8190199999999999E-4</v>
      </c>
      <c r="K77" s="91">
        <v>0</v>
      </c>
      <c r="L77" s="92">
        <f t="shared" si="6"/>
        <v>3.8190199999999999E-4</v>
      </c>
      <c r="M77" s="90">
        <v>3.4371199999999998E-4</v>
      </c>
      <c r="N77" s="91">
        <v>0</v>
      </c>
      <c r="O77" s="92">
        <f t="shared" si="7"/>
        <v>3.4371199999999998E-4</v>
      </c>
      <c r="P77" s="92" t="s">
        <v>139</v>
      </c>
      <c r="Q77" s="26"/>
      <c r="R77" s="26"/>
      <c r="S77" s="26"/>
      <c r="T77" s="26"/>
      <c r="U77" s="26"/>
      <c r="V77" s="26"/>
      <c r="W77" s="26"/>
      <c r="X77" s="26"/>
    </row>
    <row r="78" spans="1:24" ht="18" x14ac:dyDescent="0.35">
      <c r="A78" s="90" t="s">
        <v>305</v>
      </c>
      <c r="B78" s="92">
        <v>1.5987000000000001E-5</v>
      </c>
      <c r="C78" s="26"/>
      <c r="D78" s="26"/>
      <c r="E78" s="26"/>
      <c r="F78" s="134" t="s">
        <v>122</v>
      </c>
      <c r="G78" s="134">
        <v>2.6186314140000002</v>
      </c>
      <c r="H78" s="146">
        <v>0.64</v>
      </c>
      <c r="I78" s="135">
        <f t="shared" si="5"/>
        <v>3.2586314140000003</v>
      </c>
      <c r="J78" s="134">
        <v>3.7638506679999999</v>
      </c>
      <c r="K78" s="146">
        <v>0.56999999999999995</v>
      </c>
      <c r="L78" s="135">
        <f t="shared" si="6"/>
        <v>4.3338506680000002</v>
      </c>
      <c r="M78" s="134">
        <v>6.2334472840000004</v>
      </c>
      <c r="N78" s="146">
        <v>0.46</v>
      </c>
      <c r="O78" s="135">
        <f t="shared" si="7"/>
        <v>6.6934472840000003</v>
      </c>
      <c r="P78" s="135" t="s">
        <v>139</v>
      </c>
      <c r="Q78" s="26"/>
      <c r="R78" s="26"/>
      <c r="S78" s="26"/>
      <c r="T78" s="26"/>
      <c r="U78" s="26"/>
      <c r="V78" s="26"/>
      <c r="W78" s="26"/>
      <c r="X78" s="26"/>
    </row>
    <row r="79" spans="1:24" x14ac:dyDescent="0.25">
      <c r="A79" s="90" t="s">
        <v>163</v>
      </c>
      <c r="B79" s="92">
        <v>8.7270999999999998E-6</v>
      </c>
      <c r="C79" s="26"/>
      <c r="D79" s="26"/>
      <c r="E79" s="26"/>
      <c r="F79" s="90" t="s">
        <v>121</v>
      </c>
      <c r="G79" s="90">
        <v>19.16815858</v>
      </c>
      <c r="H79" s="91">
        <v>0.25</v>
      </c>
      <c r="I79" s="92">
        <f t="shared" si="5"/>
        <v>19.41815858</v>
      </c>
      <c r="J79" s="90">
        <v>19.16815858</v>
      </c>
      <c r="K79" s="91">
        <v>0.25</v>
      </c>
      <c r="L79" s="92">
        <f t="shared" si="6"/>
        <v>19.41815858</v>
      </c>
      <c r="M79" s="90">
        <v>14.9</v>
      </c>
      <c r="N79" s="91">
        <v>0.2</v>
      </c>
      <c r="O79" s="92">
        <f t="shared" si="7"/>
        <v>15.1</v>
      </c>
      <c r="P79" s="92" t="s">
        <v>139</v>
      </c>
      <c r="Q79" s="26"/>
      <c r="R79" s="26"/>
      <c r="S79" s="26"/>
      <c r="T79" s="26"/>
      <c r="U79" s="26"/>
      <c r="V79" s="26"/>
      <c r="W79" s="26"/>
      <c r="X79" s="26"/>
    </row>
    <row r="80" spans="1:24" ht="15.75" thickBot="1" x14ac:dyDescent="0.3">
      <c r="A80" s="98" t="s">
        <v>164</v>
      </c>
      <c r="B80" s="92">
        <v>5.1513E-5</v>
      </c>
      <c r="C80" s="26"/>
      <c r="D80" s="26"/>
      <c r="E80" s="26"/>
      <c r="F80" s="90" t="s">
        <v>120</v>
      </c>
      <c r="G80" s="90">
        <v>0</v>
      </c>
      <c r="H80" s="91">
        <v>0</v>
      </c>
      <c r="I80" s="92">
        <f t="shared" si="5"/>
        <v>0</v>
      </c>
      <c r="J80" s="90">
        <v>0</v>
      </c>
      <c r="K80" s="91">
        <v>0</v>
      </c>
      <c r="L80" s="92">
        <f t="shared" si="6"/>
        <v>0</v>
      </c>
      <c r="M80" s="90">
        <v>0</v>
      </c>
      <c r="N80" s="91">
        <v>0</v>
      </c>
      <c r="O80" s="92">
        <f t="shared" si="7"/>
        <v>0</v>
      </c>
      <c r="P80" s="92" t="s">
        <v>139</v>
      </c>
      <c r="Q80" s="26"/>
      <c r="R80" s="26"/>
      <c r="S80" s="26"/>
      <c r="T80" s="26"/>
      <c r="U80" s="26"/>
      <c r="V80" s="26"/>
      <c r="W80" s="26"/>
      <c r="X80" s="26"/>
    </row>
    <row r="81" spans="1:24" ht="15.75" thickBot="1" x14ac:dyDescent="0.3">
      <c r="A81" s="185" t="s">
        <v>328</v>
      </c>
      <c r="B81" s="124">
        <v>1.212527E-2</v>
      </c>
      <c r="C81" s="26"/>
      <c r="D81" s="26"/>
      <c r="E81" s="26"/>
      <c r="F81" s="134" t="s">
        <v>119</v>
      </c>
      <c r="G81" s="134">
        <v>19.16815858</v>
      </c>
      <c r="H81" s="146">
        <v>0.25</v>
      </c>
      <c r="I81" s="135">
        <f t="shared" si="5"/>
        <v>19.41815858</v>
      </c>
      <c r="J81" s="134">
        <v>19.16815858</v>
      </c>
      <c r="K81" s="146">
        <v>0.25</v>
      </c>
      <c r="L81" s="135">
        <f t="shared" si="6"/>
        <v>19.41815858</v>
      </c>
      <c r="M81" s="134">
        <v>14.899108030000001</v>
      </c>
      <c r="N81" s="146">
        <v>0.2</v>
      </c>
      <c r="O81" s="135">
        <f t="shared" si="7"/>
        <v>15.09910803</v>
      </c>
      <c r="P81" s="135" t="s">
        <v>139</v>
      </c>
      <c r="Q81" s="26"/>
      <c r="R81" s="26"/>
      <c r="S81" s="26"/>
      <c r="T81" s="26"/>
      <c r="U81" s="26"/>
      <c r="V81" s="26"/>
      <c r="W81" s="26"/>
      <c r="X81" s="26"/>
    </row>
    <row r="82" spans="1:24" ht="15.75" thickBot="1" x14ac:dyDescent="0.3">
      <c r="A82" s="26"/>
      <c r="B82" s="26"/>
      <c r="C82" s="26"/>
      <c r="D82" s="26"/>
      <c r="E82" s="26"/>
      <c r="F82" s="169" t="s">
        <v>28</v>
      </c>
      <c r="G82" s="169">
        <v>21.90617821</v>
      </c>
      <c r="H82" s="195">
        <v>0.92391698300000002</v>
      </c>
      <c r="I82" s="170">
        <f t="shared" si="5"/>
        <v>22.830095193000002</v>
      </c>
      <c r="J82" s="169">
        <v>23.201367269999999</v>
      </c>
      <c r="K82" s="195">
        <v>0.85255785299999998</v>
      </c>
      <c r="L82" s="170">
        <f t="shared" si="6"/>
        <v>24.053925122999999</v>
      </c>
      <c r="M82" s="169">
        <v>21.850883</v>
      </c>
      <c r="N82" s="195">
        <v>0.692989682</v>
      </c>
      <c r="O82" s="170">
        <f t="shared" si="7"/>
        <v>22.543872682</v>
      </c>
      <c r="P82" s="170" t="s">
        <v>139</v>
      </c>
      <c r="Q82" s="26"/>
      <c r="R82" s="26"/>
      <c r="S82" s="26"/>
      <c r="T82" s="26"/>
      <c r="U82" s="26"/>
      <c r="V82" s="26"/>
      <c r="W82" s="26"/>
      <c r="X82" s="26"/>
    </row>
    <row r="83" spans="1:24"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row>
    <row r="84" spans="1:24"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row>
    <row r="85" spans="1:24"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row>
    <row r="86" spans="1:24"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row>
    <row r="87" spans="1:24"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row>
    <row r="88" spans="1:24"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row>
    <row r="89" spans="1:24"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row>
    <row r="90" spans="1:24"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row>
    <row r="91" spans="1:24"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row>
    <row r="92" spans="1:24" x14ac:dyDescent="0.25">
      <c r="F92" s="26"/>
      <c r="G92" s="26"/>
      <c r="H92" s="26"/>
      <c r="I92" s="26"/>
      <c r="J92" s="26"/>
      <c r="K92" s="26"/>
      <c r="L92" s="26"/>
      <c r="M92" s="26"/>
      <c r="N92" s="26"/>
      <c r="O92" s="26"/>
      <c r="P92" s="26"/>
      <c r="Q92" s="26"/>
      <c r="R92" s="26"/>
      <c r="S92" s="26"/>
      <c r="T92" s="26"/>
      <c r="U92" s="26"/>
      <c r="V92" s="26"/>
      <c r="W92" s="26"/>
      <c r="X92" s="26"/>
    </row>
    <row r="93" spans="1:24" x14ac:dyDescent="0.25">
      <c r="F93" s="26"/>
      <c r="G93" s="26"/>
      <c r="H93" s="26"/>
      <c r="I93" s="26"/>
      <c r="J93" s="26"/>
      <c r="K93" s="26"/>
      <c r="L93" s="26"/>
      <c r="M93" s="26"/>
      <c r="N93" s="26"/>
      <c r="O93" s="26"/>
      <c r="P93" s="26"/>
      <c r="Q93" s="26"/>
      <c r="R93" s="26"/>
      <c r="S93" s="26"/>
      <c r="T93" s="26"/>
      <c r="U93" s="26"/>
      <c r="V93" s="26"/>
      <c r="W93" s="26"/>
      <c r="X93" s="26"/>
    </row>
    <row r="94" spans="1:24" x14ac:dyDescent="0.25">
      <c r="F94" s="26"/>
      <c r="G94" s="26"/>
      <c r="H94" s="26"/>
      <c r="I94" s="26"/>
      <c r="J94" s="26"/>
      <c r="K94" s="26"/>
      <c r="L94" s="26"/>
      <c r="M94" s="26"/>
      <c r="N94" s="26"/>
      <c r="O94" s="26"/>
      <c r="P94" s="26"/>
      <c r="Q94" s="26"/>
      <c r="R94" s="26"/>
      <c r="S94" s="26"/>
      <c r="T94" s="26"/>
      <c r="U94" s="26"/>
      <c r="V94" s="26"/>
      <c r="W94" s="26"/>
      <c r="X94" s="26"/>
    </row>
    <row r="95" spans="1:24" x14ac:dyDescent="0.25">
      <c r="F95" s="26"/>
      <c r="G95" s="26"/>
      <c r="H95" s="26"/>
      <c r="I95" s="26"/>
      <c r="J95" s="26"/>
      <c r="K95" s="26"/>
      <c r="L95" s="26"/>
      <c r="M95" s="26"/>
      <c r="N95" s="26"/>
      <c r="O95" s="26"/>
      <c r="P95" s="26"/>
      <c r="Q95" s="26"/>
      <c r="R95" s="26"/>
      <c r="S95" s="26"/>
      <c r="T95" s="26"/>
      <c r="U95" s="26"/>
      <c r="V95" s="26"/>
      <c r="W95" s="26"/>
      <c r="X95" s="26"/>
    </row>
    <row r="96" spans="1:24" x14ac:dyDescent="0.25">
      <c r="F96" s="26"/>
      <c r="G96" s="26"/>
      <c r="H96" s="26"/>
      <c r="I96" s="26"/>
      <c r="J96" s="26"/>
      <c r="K96" s="26"/>
      <c r="L96" s="26"/>
      <c r="M96" s="26"/>
      <c r="N96" s="26"/>
      <c r="O96" s="26"/>
      <c r="P96" s="26"/>
      <c r="Q96" s="26"/>
      <c r="R96" s="26"/>
      <c r="S96" s="26"/>
      <c r="T96" s="26"/>
      <c r="U96" s="26"/>
      <c r="V96" s="26"/>
      <c r="W96" s="26"/>
      <c r="X96" s="26"/>
    </row>
    <row r="97" spans="20:24" x14ac:dyDescent="0.25">
      <c r="T97" s="26"/>
      <c r="U97" s="26"/>
      <c r="V97" s="26"/>
      <c r="W97" s="26"/>
      <c r="X97" s="26"/>
    </row>
    <row r="98" spans="20:24" x14ac:dyDescent="0.25">
      <c r="X98" s="26"/>
    </row>
    <row r="99" spans="20:24" x14ac:dyDescent="0.25">
      <c r="X99" s="26"/>
    </row>
  </sheetData>
  <mergeCells count="22">
    <mergeCell ref="A67:B67"/>
    <mergeCell ref="A68:B68"/>
    <mergeCell ref="A72:B72"/>
    <mergeCell ref="A51:B51"/>
    <mergeCell ref="A52:B52"/>
    <mergeCell ref="G60:I60"/>
    <mergeCell ref="J60:L60"/>
    <mergeCell ref="M60:O60"/>
    <mergeCell ref="A56:B56"/>
    <mergeCell ref="A28:B28"/>
    <mergeCell ref="A32:B32"/>
    <mergeCell ref="G38:I38"/>
    <mergeCell ref="J38:L38"/>
    <mergeCell ref="M38:O38"/>
    <mergeCell ref="A44:B44"/>
    <mergeCell ref="F9:L9"/>
    <mergeCell ref="F21:L21"/>
    <mergeCell ref="A1:D3"/>
    <mergeCell ref="A27:B27"/>
    <mergeCell ref="A9:B9"/>
    <mergeCell ref="A10:B10"/>
    <mergeCell ref="A14:B14"/>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tint="-0.499984740745262"/>
  </sheetPr>
  <dimension ref="A1:E35"/>
  <sheetViews>
    <sheetView zoomScaleNormal="100" workbookViewId="0">
      <selection sqref="A1:D3"/>
    </sheetView>
  </sheetViews>
  <sheetFormatPr defaultRowHeight="15" x14ac:dyDescent="0.25"/>
  <cols>
    <col min="1" max="5" width="22.140625" style="30" customWidth="1"/>
    <col min="6" max="16384" width="9.140625" style="30"/>
  </cols>
  <sheetData>
    <row r="1" spans="1:5" x14ac:dyDescent="0.25">
      <c r="A1" s="243" t="s">
        <v>412</v>
      </c>
      <c r="B1" s="243"/>
      <c r="C1" s="243"/>
      <c r="D1" s="243"/>
    </row>
    <row r="2" spans="1:5" x14ac:dyDescent="0.25">
      <c r="A2" s="243"/>
      <c r="B2" s="243"/>
      <c r="C2" s="243"/>
      <c r="D2" s="243"/>
    </row>
    <row r="3" spans="1:5" x14ac:dyDescent="0.25">
      <c r="A3" s="243"/>
      <c r="B3" s="243"/>
      <c r="C3" s="243"/>
      <c r="D3" s="243"/>
    </row>
    <row r="5" spans="1:5" x14ac:dyDescent="0.25">
      <c r="A5" s="244" t="s">
        <v>413</v>
      </c>
      <c r="B5" s="244"/>
      <c r="C5" s="244"/>
      <c r="D5" s="244"/>
      <c r="E5" s="244"/>
    </row>
    <row r="6" spans="1:5" x14ac:dyDescent="0.25">
      <c r="A6" s="245" t="s">
        <v>414</v>
      </c>
      <c r="B6" s="245" t="s">
        <v>193</v>
      </c>
      <c r="C6" s="245" t="s">
        <v>199</v>
      </c>
      <c r="D6" s="245" t="s">
        <v>203</v>
      </c>
      <c r="E6" s="245" t="s">
        <v>207</v>
      </c>
    </row>
    <row r="7" spans="1:5" x14ac:dyDescent="0.25">
      <c r="A7" s="246" t="s">
        <v>443</v>
      </c>
      <c r="B7" s="247">
        <v>48</v>
      </c>
      <c r="C7" s="247">
        <v>139</v>
      </c>
      <c r="D7" s="247">
        <v>58</v>
      </c>
      <c r="E7" s="247">
        <v>187</v>
      </c>
    </row>
    <row r="8" spans="1:5" x14ac:dyDescent="0.25">
      <c r="A8" s="248" t="s">
        <v>415</v>
      </c>
      <c r="B8" s="247">
        <v>94</v>
      </c>
      <c r="C8" s="247">
        <v>205</v>
      </c>
      <c r="D8" s="247">
        <v>119</v>
      </c>
      <c r="E8" s="247">
        <v>339</v>
      </c>
    </row>
    <row r="9" spans="1:5" x14ac:dyDescent="0.25">
      <c r="A9" s="248" t="s">
        <v>416</v>
      </c>
      <c r="B9" s="247">
        <v>141</v>
      </c>
      <c r="C9" s="247">
        <v>265</v>
      </c>
      <c r="D9" s="247">
        <v>196</v>
      </c>
      <c r="E9" s="247">
        <v>526</v>
      </c>
    </row>
    <row r="10" spans="1:5" x14ac:dyDescent="0.25">
      <c r="A10" s="248" t="s">
        <v>417</v>
      </c>
      <c r="B10" s="247">
        <v>212</v>
      </c>
      <c r="C10" s="247">
        <v>380</v>
      </c>
      <c r="D10" s="247">
        <v>309</v>
      </c>
      <c r="E10" s="247">
        <v>782</v>
      </c>
    </row>
    <row r="11" spans="1:5" x14ac:dyDescent="0.25">
      <c r="A11" s="248" t="s">
        <v>418</v>
      </c>
      <c r="B11" s="247">
        <v>255</v>
      </c>
      <c r="C11" s="247">
        <v>477</v>
      </c>
      <c r="D11" s="247">
        <v>448</v>
      </c>
      <c r="E11" s="247">
        <v>1088</v>
      </c>
    </row>
    <row r="12" spans="1:5" x14ac:dyDescent="0.25">
      <c r="A12" s="248" t="s">
        <v>419</v>
      </c>
      <c r="B12" s="247">
        <v>374</v>
      </c>
      <c r="C12" s="247">
        <v>630</v>
      </c>
      <c r="D12" s="247">
        <v>641</v>
      </c>
      <c r="E12" s="247">
        <v>1305</v>
      </c>
    </row>
    <row r="13" spans="1:5" x14ac:dyDescent="0.25">
      <c r="A13" s="248" t="s">
        <v>420</v>
      </c>
      <c r="B13" s="247">
        <v>518</v>
      </c>
      <c r="C13" s="247">
        <v>730</v>
      </c>
      <c r="D13" s="247">
        <v>760</v>
      </c>
      <c r="E13" s="247">
        <v>1356</v>
      </c>
    </row>
    <row r="14" spans="1:5" x14ac:dyDescent="0.25">
      <c r="A14" s="248" t="s">
        <v>421</v>
      </c>
      <c r="B14" s="247">
        <v>517</v>
      </c>
      <c r="C14" s="247">
        <v>877</v>
      </c>
      <c r="D14" s="247">
        <v>977</v>
      </c>
      <c r="E14" s="247">
        <v>1217</v>
      </c>
    </row>
    <row r="15" spans="1:5" x14ac:dyDescent="0.25">
      <c r="A15" s="248" t="s">
        <v>422</v>
      </c>
      <c r="B15" s="247">
        <v>729</v>
      </c>
      <c r="C15" s="247">
        <v>834</v>
      </c>
      <c r="D15" s="247">
        <v>992</v>
      </c>
      <c r="E15" s="247">
        <v>1026</v>
      </c>
    </row>
    <row r="16" spans="1:5" x14ac:dyDescent="0.25">
      <c r="A16" s="248" t="s">
        <v>423</v>
      </c>
      <c r="B16" s="247">
        <v>754</v>
      </c>
      <c r="C16" s="247">
        <v>943</v>
      </c>
      <c r="D16" s="247">
        <v>1107</v>
      </c>
      <c r="E16" s="247">
        <v>825</v>
      </c>
    </row>
    <row r="17" spans="1:5" x14ac:dyDescent="0.25">
      <c r="A17" s="248" t="s">
        <v>424</v>
      </c>
      <c r="B17" s="247">
        <v>758</v>
      </c>
      <c r="C17" s="247">
        <v>833</v>
      </c>
      <c r="D17" s="247">
        <v>967</v>
      </c>
      <c r="E17" s="247">
        <v>567</v>
      </c>
    </row>
    <row r="18" spans="1:5" x14ac:dyDescent="0.25">
      <c r="A18" s="248" t="s">
        <v>438</v>
      </c>
      <c r="B18" s="247">
        <v>870</v>
      </c>
      <c r="C18" s="247">
        <v>748</v>
      </c>
      <c r="D18" s="247">
        <v>911</v>
      </c>
      <c r="E18" s="247">
        <v>325</v>
      </c>
    </row>
    <row r="19" spans="1:5" x14ac:dyDescent="0.25">
      <c r="A19" s="248" t="s">
        <v>439</v>
      </c>
      <c r="B19" s="247">
        <v>784</v>
      </c>
      <c r="C19" s="247">
        <v>681</v>
      </c>
      <c r="D19" s="247">
        <v>790</v>
      </c>
      <c r="E19" s="247">
        <v>183</v>
      </c>
    </row>
    <row r="20" spans="1:5" x14ac:dyDescent="0.25">
      <c r="A20" s="248" t="s">
        <v>440</v>
      </c>
      <c r="B20" s="247">
        <v>750</v>
      </c>
      <c r="C20" s="247">
        <v>584</v>
      </c>
      <c r="D20" s="247">
        <v>608</v>
      </c>
      <c r="E20" s="247">
        <v>68</v>
      </c>
    </row>
    <row r="21" spans="1:5" x14ac:dyDescent="0.25">
      <c r="A21" s="248" t="s">
        <v>441</v>
      </c>
      <c r="B21" s="247">
        <v>709</v>
      </c>
      <c r="C21" s="247">
        <v>473</v>
      </c>
      <c r="D21" s="247">
        <v>386</v>
      </c>
      <c r="E21" s="247">
        <v>41</v>
      </c>
    </row>
    <row r="22" spans="1:5" x14ac:dyDescent="0.25">
      <c r="A22" s="248" t="s">
        <v>442</v>
      </c>
      <c r="B22" s="247">
        <v>615</v>
      </c>
      <c r="C22" s="247">
        <v>345</v>
      </c>
      <c r="D22" s="247">
        <v>285</v>
      </c>
      <c r="E22" s="247">
        <v>11</v>
      </c>
    </row>
    <row r="23" spans="1:5" x14ac:dyDescent="0.25">
      <c r="A23" s="248" t="s">
        <v>425</v>
      </c>
      <c r="B23" s="247">
        <v>507</v>
      </c>
      <c r="C23" s="247">
        <v>245</v>
      </c>
      <c r="D23" s="247">
        <v>179</v>
      </c>
      <c r="E23" s="247">
        <v>6</v>
      </c>
    </row>
    <row r="24" spans="1:5" x14ac:dyDescent="0.25">
      <c r="A24" s="248" t="s">
        <v>426</v>
      </c>
      <c r="B24" s="247">
        <v>392</v>
      </c>
      <c r="C24" s="247">
        <v>177</v>
      </c>
      <c r="D24" s="247">
        <v>118</v>
      </c>
      <c r="E24" s="247">
        <v>2</v>
      </c>
    </row>
    <row r="25" spans="1:5" x14ac:dyDescent="0.25">
      <c r="A25" s="248" t="s">
        <v>427</v>
      </c>
      <c r="B25" s="247">
        <v>285</v>
      </c>
      <c r="C25" s="247">
        <v>106</v>
      </c>
      <c r="D25" s="247">
        <v>56</v>
      </c>
      <c r="E25" s="247">
        <v>0</v>
      </c>
    </row>
    <row r="26" spans="1:5" x14ac:dyDescent="0.25">
      <c r="A26" s="248" t="s">
        <v>428</v>
      </c>
      <c r="B26" s="247">
        <v>212</v>
      </c>
      <c r="C26" s="247">
        <v>67</v>
      </c>
      <c r="D26" s="247">
        <v>19</v>
      </c>
      <c r="E26" s="247">
        <v>0</v>
      </c>
    </row>
    <row r="27" spans="1:5" x14ac:dyDescent="0.25">
      <c r="A27" s="248" t="s">
        <v>429</v>
      </c>
      <c r="B27" s="247">
        <v>142</v>
      </c>
      <c r="C27" s="247">
        <v>27</v>
      </c>
      <c r="D27" s="247">
        <v>16</v>
      </c>
      <c r="E27" s="247">
        <v>0</v>
      </c>
    </row>
    <row r="28" spans="1:5" x14ac:dyDescent="0.25">
      <c r="A28" s="248" t="s">
        <v>430</v>
      </c>
      <c r="B28" s="247">
        <v>116</v>
      </c>
      <c r="C28" s="247">
        <v>28</v>
      </c>
      <c r="D28" s="247">
        <v>8</v>
      </c>
      <c r="E28" s="247">
        <v>0</v>
      </c>
    </row>
    <row r="29" spans="1:5" x14ac:dyDescent="0.25">
      <c r="A29" s="248" t="s">
        <v>431</v>
      </c>
      <c r="B29" s="247">
        <v>66</v>
      </c>
      <c r="C29" s="247">
        <v>11</v>
      </c>
      <c r="D29" s="247">
        <v>1</v>
      </c>
      <c r="E29" s="247">
        <v>0</v>
      </c>
    </row>
    <row r="30" spans="1:5" x14ac:dyDescent="0.25">
      <c r="A30" s="248" t="s">
        <v>432</v>
      </c>
      <c r="B30" s="247">
        <v>40</v>
      </c>
      <c r="C30" s="247">
        <v>5</v>
      </c>
      <c r="D30" s="247">
        <v>0</v>
      </c>
      <c r="E30" s="247">
        <v>0</v>
      </c>
    </row>
    <row r="31" spans="1:5" x14ac:dyDescent="0.25">
      <c r="A31" s="248" t="s">
        <v>433</v>
      </c>
      <c r="B31" s="247">
        <v>14</v>
      </c>
      <c r="C31" s="247">
        <v>3</v>
      </c>
      <c r="D31" s="247">
        <v>0</v>
      </c>
      <c r="E31" s="247">
        <v>0</v>
      </c>
    </row>
    <row r="32" spans="1:5" x14ac:dyDescent="0.25">
      <c r="A32" s="248" t="s">
        <v>434</v>
      </c>
      <c r="B32" s="247">
        <v>17</v>
      </c>
      <c r="C32" s="247">
        <v>2</v>
      </c>
      <c r="D32" s="247">
        <v>0</v>
      </c>
      <c r="E32" s="247">
        <v>0</v>
      </c>
    </row>
    <row r="33" spans="1:5" x14ac:dyDescent="0.25">
      <c r="A33" s="248" t="s">
        <v>435</v>
      </c>
      <c r="B33" s="247">
        <v>8</v>
      </c>
      <c r="C33" s="247">
        <v>0</v>
      </c>
      <c r="D33" s="247">
        <v>0</v>
      </c>
      <c r="E33" s="247">
        <v>0</v>
      </c>
    </row>
    <row r="34" spans="1:5" x14ac:dyDescent="0.25">
      <c r="A34" s="248" t="s">
        <v>436</v>
      </c>
      <c r="B34" s="247">
        <v>2</v>
      </c>
      <c r="C34" s="247">
        <v>0</v>
      </c>
      <c r="D34" s="247">
        <v>0</v>
      </c>
      <c r="E34" s="247">
        <v>0</v>
      </c>
    </row>
    <row r="35" spans="1:5" x14ac:dyDescent="0.25">
      <c r="A35" s="248" t="s">
        <v>437</v>
      </c>
      <c r="B35" s="247">
        <v>1</v>
      </c>
      <c r="C35" s="247">
        <v>0</v>
      </c>
      <c r="D35" s="247">
        <v>0</v>
      </c>
      <c r="E35" s="247">
        <v>0</v>
      </c>
    </row>
  </sheetData>
  <mergeCells count="2">
    <mergeCell ref="A1:D3"/>
    <mergeCell ref="A5:E5"/>
  </mergeCells>
  <pageMargins left="0.7" right="0.7" top="0.75" bottom="0.75" header="0.3" footer="0.3"/>
  <ignoredErrors>
    <ignoredError sqref="A7" numberStoredAsText="1"/>
  </ignoredError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Title Page</vt:lpstr>
      <vt:lpstr>Sources and Efficiencies</vt:lpstr>
      <vt:lpstr>Mid-To-End Point Factors</vt:lpstr>
      <vt:lpstr>US Domestic NG</vt:lpstr>
      <vt:lpstr>Case descriptions</vt:lpstr>
      <vt:lpstr>SOFC Manufacturing</vt:lpstr>
      <vt:lpstr>NGCC-1</vt:lpstr>
      <vt:lpstr>NGCC-2</vt:lpstr>
      <vt:lpstr>NGCC-3</vt:lpstr>
      <vt:lpstr>NGCC-4</vt:lpstr>
      <vt:lpstr>SOFC-1</vt:lpstr>
      <vt:lpstr>SOFC-2</vt:lpstr>
      <vt:lpstr>SOFC-3</vt:lpstr>
      <vt:lpstr>SOFC-4</vt:lpstr>
      <vt:lpstr>Monte Carlo Results</vt:lpstr>
      <vt:lpstr>'Case descriptions'!_Ref328573368</vt:lpstr>
      <vt:lpstr>'Case descriptions'!_Ref341360430</vt:lpstr>
      <vt:lpstr>'Case descriptions'!_Ref341781289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dc:creator>
  <cp:lastModifiedBy>Jake</cp:lastModifiedBy>
  <dcterms:created xsi:type="dcterms:W3CDTF">2014-03-17T16:44:59Z</dcterms:created>
  <dcterms:modified xsi:type="dcterms:W3CDTF">2014-08-14T15:01:10Z</dcterms:modified>
</cp:coreProperties>
</file>